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activeTab="3"/>
  </bookViews>
  <sheets>
    <sheet name="ÖSSZEFÜGGÉSEK" sheetId="1" r:id="rId1"/>
    <sheet name="1.sz.melléklet" sheetId="2" r:id="rId2"/>
    <sheet name="2.1.sz.melléklet  " sheetId="3" r:id="rId3"/>
    <sheet name="2.2.sz.melléklet  " sheetId="4" r:id="rId4"/>
    <sheet name="ELLENŐRZÉS-1.sz.2.a.sz.2.b.sz." sheetId="5" r:id="rId5"/>
    <sheet name="3.sz.mell.  " sheetId="6" r:id="rId6"/>
    <sheet name="4.sz.mell." sheetId="7" r:id="rId7"/>
    <sheet name="5.sz.mell." sheetId="8" r:id="rId8"/>
    <sheet name="3.sz.melléklet" sheetId="9" r:id="rId9"/>
    <sheet name="7.sz.mell." sheetId="10" r:id="rId10"/>
    <sheet name="4.sz.melléklet" sheetId="11" r:id="rId11"/>
    <sheet name="9. sz. mell. " sheetId="12" r:id="rId12"/>
    <sheet name="10. sz. mell. " sheetId="13" r:id="rId13"/>
    <sheet name="11. sz. mell" sheetId="14" r:id="rId14"/>
    <sheet name="11.1. sz. mell" sheetId="15" r:id="rId15"/>
    <sheet name="11.2. sz. mell" sheetId="16" r:id="rId16"/>
    <sheet name="11.3. sz. mell" sheetId="17" r:id="rId17"/>
    <sheet name="11.4. sz. mell" sheetId="18" r:id="rId18"/>
    <sheet name="11.5. sz. mell" sheetId="19" r:id="rId19"/>
    <sheet name="12. sz. mell" sheetId="20" r:id="rId20"/>
    <sheet name="13. sz. mell." sheetId="21" r:id="rId21"/>
    <sheet name="14. sz. mell." sheetId="22" r:id="rId22"/>
    <sheet name="15.sz.mell" sheetId="23" r:id="rId23"/>
    <sheet name="1. sz tájékoztató t." sheetId="24" r:id="rId24"/>
    <sheet name="2. sz tájékoztató t" sheetId="25" r:id="rId25"/>
    <sheet name="3. sz tájékoztató t." sheetId="26" r:id="rId26"/>
    <sheet name="4.sz tájékoztató t." sheetId="27" r:id="rId27"/>
  </sheets>
  <definedNames>
    <definedName name="_xlnm.Print_Titles" localSheetId="13">'11. sz. mell'!$1:$6</definedName>
    <definedName name="_xlnm.Print_Titles" localSheetId="14">'11.1. sz. mell'!$1:$6</definedName>
    <definedName name="_xlnm.Print_Titles" localSheetId="15">'11.2. sz. mell'!$1:$6</definedName>
    <definedName name="_xlnm.Print_Titles" localSheetId="16">'11.3. sz. mell'!$1:$6</definedName>
    <definedName name="_xlnm.Print_Titles" localSheetId="17">'11.4. sz. mell'!$1:$6</definedName>
    <definedName name="_xlnm.Print_Titles" localSheetId="18">'11.5. sz. mell'!$1:$6</definedName>
    <definedName name="_xlnm.Print_Titles" localSheetId="19">'12. sz. mell'!$1:$6</definedName>
    <definedName name="_xlnm.Print_Titles" localSheetId="20">'13. sz. mell.'!$1:$6</definedName>
    <definedName name="_xlnm.Print_Titles" localSheetId="21">'14. sz. mell.'!$1:$6</definedName>
    <definedName name="_xlnm.Print_Area" localSheetId="23">'1. sz tájékoztató t.'!$A$1:$E$132</definedName>
    <definedName name="_xlnm.Print_Area" localSheetId="1">'1.sz.melléklet'!$A$1:$C$145</definedName>
  </definedNames>
  <calcPr fullCalcOnLoad="1"/>
</workbook>
</file>

<file path=xl/sharedStrings.xml><?xml version="1.0" encoding="utf-8"?>
<sst xmlns="http://schemas.openxmlformats.org/spreadsheetml/2006/main" count="1927" uniqueCount="579">
  <si>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</si>
  <si>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</si>
  <si>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</si>
  <si>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</si>
  <si>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</si>
  <si>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</si>
  <si>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</si>
  <si>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</si>
  <si>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</si>
  <si>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</si>
  <si>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</si>
  <si>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</si>
  <si>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</si>
  <si>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</si>
  <si>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</si>
  <si>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</si>
  <si>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</si>
  <si>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</si>
  <si>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</si>
  <si>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</si>
  <si>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</si>
  <si>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</si>
  <si>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</si>
  <si>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</si>
  <si>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</si>
  <si>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</si>
  <si>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</si>
  <si>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</si>
  <si>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</si>
  <si>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</si>
  <si>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</si>
  <si>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</si>
  <si>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</si>
  <si>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</si>
  <si>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</si>
  <si>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Ellátottak pénzbeli juttatása</t>
  </si>
  <si>
    <t>Tartalékok</t>
  </si>
  <si>
    <t>Összesen</t>
  </si>
  <si>
    <t>Jogcím</t>
  </si>
  <si>
    <t>fő (ellátott)</t>
  </si>
  <si>
    <t>Ft/fő</t>
  </si>
  <si>
    <t>E Ft</t>
  </si>
  <si>
    <t>Összesen:</t>
  </si>
  <si>
    <t>01</t>
  </si>
  <si>
    <t>--------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</si>
  <si>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</si>
  <si>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</si>
  <si>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</si>
  <si>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</si>
  <si>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</si>
  <si>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</si>
  <si>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Átengedett központi adók</t>
  </si>
  <si>
    <t>EU támogatás</t>
  </si>
  <si>
    <t>Kiadások</t>
  </si>
  <si>
    <t>Egyéb fejlesztési célú kiadások</t>
  </si>
  <si>
    <t>Általános tartalék</t>
  </si>
  <si>
    <t>Céltartalék</t>
  </si>
  <si>
    <t>Igazgatási feladatok</t>
  </si>
  <si>
    <t>Átvett pénzeszközök</t>
  </si>
  <si>
    <t>Szociális gondoskodás</t>
  </si>
  <si>
    <t>02</t>
  </si>
  <si>
    <t>03</t>
  </si>
  <si>
    <t>Egészségügyi ellátás</t>
  </si>
  <si>
    <t>04</t>
  </si>
  <si>
    <t>05</t>
  </si>
  <si>
    <t xml:space="preserve"> Ezer forintban !</t>
  </si>
  <si>
    <t>Megnevezés</t>
  </si>
  <si>
    <t>Személyi juttatások</t>
  </si>
  <si>
    <t>Munkaadókat terhelő járulék</t>
  </si>
  <si>
    <t>Dologi kiadások</t>
  </si>
  <si>
    <t>ÖSSZESEN:</t>
  </si>
  <si>
    <t>Beruházás  megnevezése</t>
  </si>
  <si>
    <t>Teljes költség</t>
  </si>
  <si>
    <t>Kivitelezés kezdési és befejezési éve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</si>
  <si>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</si>
  <si>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</si>
  <si>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</si>
  <si>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</si>
  <si>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</si>
  <si>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</si>
  <si>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</si>
  <si>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</si>
  <si>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</si>
  <si>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</si>
  <si>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</si>
  <si>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</si>
  <si>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</si>
  <si>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</si>
  <si>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</si>
  <si>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</si>
  <si>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</si>
  <si>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Tárgyi eszközök, immateriális javak értékesítése</t>
  </si>
  <si>
    <t>Illetékek</t>
  </si>
  <si>
    <t>Előző évi pénzmaradvány igénybevétele</t>
  </si>
  <si>
    <t>6=(2-4-5)</t>
  </si>
  <si>
    <t>Kötelezettség jogcíme</t>
  </si>
  <si>
    <t>Köt. váll.
 éve</t>
  </si>
  <si>
    <t>9=(4+5+6+7+8)</t>
  </si>
  <si>
    <t>Hitelek kamatai</t>
  </si>
  <si>
    <t xml:space="preserve">Fajlagos
mérték </t>
  </si>
  <si>
    <t>Összesen
(2x3)</t>
  </si>
  <si>
    <t xml:space="preserve">
Mutató-
szám
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</si>
  <si>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</si>
  <si>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</si>
  <si>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</si>
  <si>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</si>
  <si>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</si>
  <si>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</si>
  <si>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</si>
  <si>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</si>
  <si>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</si>
  <si>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</si>
  <si>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</si>
  <si>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</si>
  <si>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</si>
  <si>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</si>
  <si>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</si>
  <si>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</si>
  <si>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</si>
  <si>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</si>
  <si>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</si>
  <si>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</si>
  <si>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</si>
  <si>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</si>
  <si>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</si>
  <si>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</si>
  <si>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</si>
  <si>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</si>
  <si>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</si>
  <si>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</si>
  <si>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</si>
  <si>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</si>
  <si>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</si>
  <si>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</si>
  <si>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</si>
  <si>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</si>
  <si>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</si>
  <si>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</si>
  <si>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Támogatásértékű bevételek</t>
  </si>
  <si>
    <t>1.5</t>
  </si>
  <si>
    <t>1.8.</t>
  </si>
  <si>
    <t>1.9.</t>
  </si>
  <si>
    <t>1.10.</t>
  </si>
  <si>
    <t>1.11.</t>
  </si>
  <si>
    <t>2.6.</t>
  </si>
  <si>
    <t>1.12.</t>
  </si>
  <si>
    <t>Támogatások, elvonások</t>
  </si>
  <si>
    <t>Támogatásértékű kiadások</t>
  </si>
  <si>
    <t>Támogatásértékű működési bevételek</t>
  </si>
  <si>
    <t>Támogatásértékű felhalmozási bevételek</t>
  </si>
  <si>
    <t>Működési célú pénzeszközátvétel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</si>
  <si>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</si>
  <si>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</si>
  <si>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</si>
  <si>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</si>
  <si>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</si>
  <si>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</si>
  <si>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</si>
  <si>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</si>
  <si>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 xml:space="preserve">Egyéb </t>
  </si>
  <si>
    <t>Támogatott szervezet neve</t>
  </si>
  <si>
    <t>Támogatás célja</t>
  </si>
  <si>
    <t>Támogatás összge 
(E Ft)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</si>
  <si>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</si>
  <si>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</si>
  <si>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</si>
  <si>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</si>
  <si>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</si>
  <si>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</si>
  <si>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</si>
  <si>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</si>
  <si>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</si>
  <si>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</si>
  <si>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</si>
  <si>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</si>
  <si>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</si>
  <si>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</si>
  <si>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Egyéb</t>
  </si>
  <si>
    <t>Dologi  kiadások</t>
  </si>
  <si>
    <t>Működési célú pénzeszköz átvétel államháztartáson kívülről</t>
  </si>
  <si>
    <t>Felhalmozási célú pénzeszk. átvétel államháztartáson kívülről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</si>
  <si>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</si>
  <si>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</si>
  <si>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</si>
  <si>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</si>
  <si>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</si>
  <si>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Központosított előirányzatokból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</si>
  <si>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</si>
  <si>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</si>
  <si>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</si>
  <si>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</si>
  <si>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</si>
  <si>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</si>
  <si>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bevételek összesen:</t>
  </si>
  <si>
    <t>Költségvetési kiadások összesen:</t>
  </si>
  <si>
    <t>Költségvetési rendelet űrlapjainak összefüggései:</t>
  </si>
  <si>
    <t>1. sz. melléklet Bevételek táblázat 3. oszlop 12 sora =</t>
  </si>
  <si>
    <t>1. sz. melléklet Kiadások táblázat 3. oszlop 6 sora =</t>
  </si>
  <si>
    <t>1. sz. melléklet Kiadások táblázat 3. oszlop 7 sora =</t>
  </si>
  <si>
    <t>1. sz. táblázat</t>
  </si>
  <si>
    <t>2. sz. táblázat</t>
  </si>
  <si>
    <t>3. sz. táblázat</t>
  </si>
  <si>
    <t>4. sz. táblázat</t>
  </si>
  <si>
    <t>ELTÉRÉS</t>
  </si>
  <si>
    <t>EU-s támogatásból származó forrás</t>
  </si>
  <si>
    <t>Pénzügyi befektetésekből származó bevétel</t>
  </si>
  <si>
    <t>Rövid lejáratú hitelek felvétele</t>
  </si>
  <si>
    <t>Hosszú lejáratú hitelek felvétele</t>
  </si>
  <si>
    <t>KÖLTSÉGVETÉSI KIADÁSOK ÖSSZESEN (1+2+3+4)</t>
  </si>
  <si>
    <t xml:space="preserve"> KIADÁSOK ÖSSZESEN: (5+6)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</si>
  <si>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</si>
  <si>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</si>
  <si>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</si>
  <si>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</si>
  <si>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Előző évi műk. célú pénzm. igénybev.</t>
  </si>
  <si>
    <t>II. Felhalmozási célú bevételek és kiadások mérlege
(Önkormányzati szinten)</t>
  </si>
  <si>
    <t>Előző évi felh. célú pénzm. igénybev.</t>
  </si>
  <si>
    <t>Finansírozási célú bev. (13+…+21)</t>
  </si>
  <si>
    <t>BEVÉTELEK ÖSSZESEN (11+12+22)</t>
  </si>
  <si>
    <t>KIADÁSOK ÖSSZESEN (11+22)</t>
  </si>
  <si>
    <t>Finansírozási célú kiad. (12+...+21)</t>
  </si>
  <si>
    <t>2012.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</si>
  <si>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</si>
  <si>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</si>
  <si>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</si>
  <si>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</si>
  <si>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</si>
  <si>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</si>
  <si>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</si>
  <si>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</si>
  <si>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</si>
  <si>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</si>
  <si>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 xml:space="preserve">2/a. számú melléklet 3. oszlop 13. sor + 2/b. számú melléklet 3. oszlop 11. sor </t>
  </si>
  <si>
    <t xml:space="preserve">2/a. számú melléklet 3. oszlop 25. sor + 2/b. számú melléklet 3. oszlop 22. sor </t>
  </si>
  <si>
    <t xml:space="preserve">2/a. számú melléklet 3. oszlop 26. sor + 2/b. számú melléklet 3. oszlop 23. sor </t>
  </si>
  <si>
    <t xml:space="preserve">2/a. számú melléklet 5. oszlop 13. sor + 2/b. számú melléklet 5. oszlop 11. sor </t>
  </si>
  <si>
    <t xml:space="preserve">2/a. számú melléklet 5. oszlop 25. sor + 2/b. számú melléklet 5. oszlop 22. sor </t>
  </si>
  <si>
    <t xml:space="preserve">2/a. számú melléklet 5. oszlop 26. sor + 2/b. számú melléklet 5. oszlop 23. sor </t>
  </si>
  <si>
    <t>1. sz. melléklet Kiadások táblázat 3. oszlop 5 sora =</t>
  </si>
  <si>
    <t>Költségvetési hiány:</t>
  </si>
  <si>
    <t>Költségvetési többlet:</t>
  </si>
  <si>
    <t>2013.</t>
  </si>
  <si>
    <t>2012. évi előirányzat</t>
  </si>
  <si>
    <t>I. Önkormányzat működési bevételei (2+3+4)</t>
  </si>
  <si>
    <r>
      <t xml:space="preserve">I/1. Önkormányzat sajátos működési bevételei </t>
    </r>
    <r>
      <rPr>
        <sz val="8"/>
        <rFont val="Times New Roman CE"/>
        <family val="0"/>
      </rPr>
      <t>(2.1+…+2.6)</t>
    </r>
  </si>
  <si>
    <t>Bírságok, díjak, pótlékok</t>
  </si>
  <si>
    <t>Egyéb sajátos bevételek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</si>
  <si>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</si>
  <si>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</si>
  <si>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</si>
  <si>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</si>
  <si>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</si>
  <si>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</si>
  <si>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</si>
  <si>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</si>
  <si>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</si>
  <si>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</si>
  <si>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</si>
  <si>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</si>
  <si>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</si>
  <si>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</si>
  <si>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</si>
  <si>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</si>
  <si>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t>II. 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</si>
  <si>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</si>
  <si>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</si>
  <si>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</si>
  <si>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</si>
  <si>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</si>
  <si>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</si>
  <si>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</si>
  <si>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</si>
  <si>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</si>
  <si>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</si>
  <si>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</si>
  <si>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</si>
  <si>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</si>
  <si>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</si>
  <si>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</si>
  <si>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>Működési célú támogatásértékű bevétel (6.1.1.+…+6.1.5.)</t>
  </si>
  <si>
    <t>Társadalombiztosítás pénzügyi alapjából átvett pénzeszköz</t>
  </si>
  <si>
    <t>Helyi, nemzetiségi önkormányzattól átvett pénzeszköz</t>
  </si>
  <si>
    <t>Többcélú kistérségi társulástól, jogi személyiségű társulástól átvett pénzeszköz</t>
  </si>
  <si>
    <t>Egyéb működési célú támogatásértékű bevétel</t>
  </si>
  <si>
    <t>Felhalmozási célú támogatásértékű bevétel (6.2.1.+…+6.2.5.)</t>
  </si>
  <si>
    <t xml:space="preserve">7. </t>
  </si>
  <si>
    <r>
      <t xml:space="preserve">V. Felhalmozási célú bevételek </t>
    </r>
    <r>
      <rPr>
        <sz val="8"/>
        <rFont val="Times New Roman CE"/>
        <family val="0"/>
      </rPr>
      <t>(7.1+…+7.3)</t>
    </r>
  </si>
  <si>
    <t>7.3.</t>
  </si>
  <si>
    <t>Tárgyi eszközök és immateriális javak értékesítése (vagyonhasznosítás)</t>
  </si>
  <si>
    <t>Önkormányzatot megillető vagyoni értékű jog értékesítése, hasznosítása</t>
  </si>
  <si>
    <r>
      <t xml:space="preserve">VI. Átvett pénzeszközök </t>
    </r>
    <r>
      <rPr>
        <sz val="8"/>
        <rFont val="Times New Roman CE"/>
        <family val="0"/>
      </rPr>
      <t>(8.1+8.2.)</t>
    </r>
  </si>
  <si>
    <t>8.1.</t>
  </si>
  <si>
    <t>8.2.</t>
  </si>
  <si>
    <t xml:space="preserve">9. </t>
  </si>
  <si>
    <t>VII. Kölcsön (munkavállalónak adott kölcsön) visszatérülése</t>
  </si>
  <si>
    <t>KÖLTSÉGVETÉSI BEVÉTELEK ÖSSZESEN: (2+…+9)</t>
  </si>
  <si>
    <t>VIII. Pénzmaradvány, vállalkozási tevékenység maradványa (11.1.+11.2.)</t>
  </si>
  <si>
    <t>Előző évek működési célú pénzmaradványa, vállalkozási maradványa</t>
  </si>
  <si>
    <t>Előző évek felhalmozási célú pénzmaradványa, vállalkozási maradványa</t>
  </si>
  <si>
    <t>IX. Finanszírozási célú pénzügyi műveletek bevételei (10.1+10.2.)</t>
  </si>
  <si>
    <t>12.1.</t>
  </si>
  <si>
    <t>12.1.2.</t>
  </si>
  <si>
    <t>12.1.3.</t>
  </si>
  <si>
    <t>12.1.4.</t>
  </si>
  <si>
    <t>12.1.5.</t>
  </si>
  <si>
    <t>12.1.6.</t>
  </si>
  <si>
    <t>12.2.</t>
  </si>
  <si>
    <t>12.2.1.</t>
  </si>
  <si>
    <t>12.2.2.</t>
  </si>
  <si>
    <t>12.2.3.</t>
  </si>
  <si>
    <t>12.2.4.</t>
  </si>
  <si>
    <t>12.2.5.</t>
  </si>
  <si>
    <t>12.2.6.</t>
  </si>
  <si>
    <t>12.2.7.</t>
  </si>
  <si>
    <t>BEVÉTELEK ÖSSZESEN: (10+11+12)</t>
  </si>
  <si>
    <t>12.1.1.</t>
  </si>
  <si>
    <t>Működési célú pénzügyi műveletek bevételei (12.1.1.+…+.12.1.6.)</t>
  </si>
  <si>
    <t>Értékpapír kibocsátása, értékesítése</t>
  </si>
  <si>
    <t>Hitelek felvétele</t>
  </si>
  <si>
    <t>Kapott kölcsön, nyújtott kölcsön visszatérülése</t>
  </si>
  <si>
    <t>Forgatási célú belföldi, külföldi értékpapírok kibocsátása, értékesítése</t>
  </si>
  <si>
    <t>Betét visszavonásából származó bevétel</t>
  </si>
  <si>
    <t>Egyéb működési finanszírozási célú bevétel</t>
  </si>
  <si>
    <t>Egyéb működési, finanszírozási célú bevétel</t>
  </si>
  <si>
    <t>Felhalmozási célú pénzügyi műveletek bevételei (12.2.1.+…+.12.2.7.)</t>
  </si>
  <si>
    <t>Befektetési célú belföldi, külföldi értékpapírok kibocsátása, értékesítése</t>
  </si>
  <si>
    <t>Egyéb felhalmozási finanszírozási célú bevétel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</si>
  <si>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</si>
  <si>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</si>
  <si>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</si>
  <si>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</si>
  <si>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</si>
  <si>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</si>
  <si>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t>Intézményi beruházási kiadások</t>
  </si>
  <si>
    <t>Felújítások</t>
  </si>
  <si>
    <t>Lakástámogatás</t>
  </si>
  <si>
    <t>Lakásépítés</t>
  </si>
  <si>
    <t>2.8.</t>
  </si>
  <si>
    <t>2.9.</t>
  </si>
  <si>
    <t>2.10.</t>
  </si>
  <si>
    <t>2.11.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</si>
  <si>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</si>
  <si>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</si>
  <si>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Egyéb felhalmozási célú kiadások</t>
  </si>
  <si>
    <t>III. Kölcsön (munkavállalónak adott kölcsön)</t>
  </si>
  <si>
    <r>
      <t xml:space="preserve">IV. Tartalékok </t>
    </r>
    <r>
      <rPr>
        <sz val="8"/>
        <rFont val="Times New Roman CE"/>
        <family val="0"/>
      </rPr>
      <t>(4.1.+4.2.)</t>
    </r>
  </si>
  <si>
    <t>VI. Finanszírozási célú pénzügyi műveletek kiadásai (6.1+6.2.)</t>
  </si>
  <si>
    <t>6.1.6.</t>
  </si>
  <si>
    <t>6.1.7.</t>
  </si>
  <si>
    <t>6.1.8.</t>
  </si>
  <si>
    <t>6.2.6.</t>
  </si>
  <si>
    <t>6.2.7.</t>
  </si>
  <si>
    <t>6.2.8.</t>
  </si>
  <si>
    <t>Működési célú pénzügyi műveletek kiadásai (6.1.1.+…+6.1.8.)</t>
  </si>
  <si>
    <t>Értékpapír vásárlása, visszavásárlása</t>
  </si>
  <si>
    <t>Likviditási hitelek törlesztése</t>
  </si>
  <si>
    <t>Kölcsön törlesztése, adott kölcsön</t>
  </si>
  <si>
    <t>Forgatási célú belföldi, külföldi értékpapírok vásárlása</t>
  </si>
  <si>
    <t>Betét elhelyezése</t>
  </si>
  <si>
    <t>Felhalmozási célú pénzügyi műveletek kiadásai (6.2.1.+…+.6.2.8.)</t>
  </si>
  <si>
    <t>Hitelek törlesztése</t>
  </si>
  <si>
    <t>Befektetési célú belföldi, külföldi értékpapírok vásárlása</t>
  </si>
  <si>
    <t>Egyéb hitel, kölcsön kiadásai</t>
  </si>
  <si>
    <t>Költségvetési hiány, többlet ( költségvetési bevételek 10. sor - költségvetési kiadások 5. sor) (+/-)</t>
  </si>
  <si>
    <t>FINANSZÍROZÁSI CÉLÚ PÉNZÜGYI BEVÉTELEK ÉS KIADÁSOK EGYENLEGE</t>
  </si>
  <si>
    <r>
      <t xml:space="preserve">Finanszírozási célú pénzügyi műveletek egyenlege </t>
    </r>
    <r>
      <rPr>
        <sz val="8"/>
        <rFont val="Times New Roman CE"/>
        <family val="0"/>
      </rPr>
      <t>(1.1 - 1.2) +/-</t>
    </r>
  </si>
  <si>
    <t>Finanszírozási célú pénzügyi  műveletek bevételei (1. sz. mell. 1. sz. táblázat 12. sor)</t>
  </si>
  <si>
    <t>1.1.1.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</si>
  <si>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</si>
  <si>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</si>
  <si>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</si>
  <si>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</si>
  <si>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1.2.2.</t>
  </si>
  <si>
    <t>1.1-ből: Működési célú pénzügyi műveletek bevételei (1. mell. 1. sz. tábl. 12.1. sor)</t>
  </si>
  <si>
    <t>1.2-ből: Működési célú pénzügyi műveletek kiadásai (1. mell 2. sz. táblázat 6.1. sor)</t>
  </si>
  <si>
    <t>Felhalmozási célú pénzügyi műveletek kiadásai (1. mell. 2. sz. tábl. 6.2. sor)</t>
  </si>
  <si>
    <t>2012. évi előirányzat BEVÉTELEK</t>
  </si>
  <si>
    <t>2012. évi előirányzat KIADÁSOK</t>
  </si>
  <si>
    <r>
      <t xml:space="preserve">IV. Támogatásértékű bevételek </t>
    </r>
    <r>
      <rPr>
        <sz val="8"/>
        <rFont val="Times New Roman CE"/>
        <family val="0"/>
      </rPr>
      <t>(6.1+6.2)</t>
    </r>
  </si>
  <si>
    <t xml:space="preserve"> - a 2.7-ből: - Felhalmozási célú pénzmaradvány átadás</t>
  </si>
  <si>
    <t xml:space="preserve"> - Felhalmozási célú pénzeszközátadás államháztartáson kívülre</t>
  </si>
  <si>
    <t xml:space="preserve"> - Felhalmozási célú támogatásértékű kiadás</t>
  </si>
  <si>
    <t xml:space="preserve"> - Pénzügyi befektetések kiadásai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</si>
  <si>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</si>
  <si>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</si>
  <si>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</si>
  <si>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 xml:space="preserve">   - Működési célú pénzeszköz átadás államháztartáson kívülre</t>
  </si>
  <si>
    <t xml:space="preserve">   - Működési célú támogatásértékű kiadás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</si>
  <si>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</si>
  <si>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</si>
  <si>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</si>
  <si>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Előző évi váll. maradv. igénybev.</t>
  </si>
  <si>
    <t>Kapott kölcsön, nyújtott kölcsön visszatér.</t>
  </si>
  <si>
    <t>Forgatási célú belf., külf. értékpapírok kibocsátása, értékesítése</t>
  </si>
  <si>
    <t>Rövid lejáratú hitelek tölresztése</t>
  </si>
  <si>
    <t>Befektetési célú belf., külf. értékpapírok vásárlása</t>
  </si>
  <si>
    <t>Vagyoni értékű jogok értékesítése, hasznosítása</t>
  </si>
  <si>
    <t>Átvett pénzeszközök államháztartáson kívülről</t>
  </si>
  <si>
    <t>EU-s forrásból finansz. támogatással megv. progr., projektek kiadásai</t>
  </si>
  <si>
    <t>EU-s forrásból finansz., önkormányzati hozzájáurlásának kiadásai</t>
  </si>
  <si>
    <t>Befektetési célú belföldi, külföldi értékpapírok kibocsátása, érték.</t>
  </si>
  <si>
    <t>1. sz. melléklet Bevételek táblázat 3. oszlop 10 sora =</t>
  </si>
  <si>
    <t>Finanszírozási célú bevételek (16+…+24)</t>
  </si>
  <si>
    <t>Finanszírozási célú kiadások (14+…+24)</t>
  </si>
  <si>
    <t>1. sz. melléklet Bevételek táblázat 3. oszlop 13 sora =</t>
  </si>
  <si>
    <t>KIADÁSOK ÖSSZESEN (13+25)</t>
  </si>
  <si>
    <t>BEVÉTELEK ÖSSZESEN (13+14+15+25)</t>
  </si>
  <si>
    <t>Bevételi jogcímek</t>
  </si>
  <si>
    <t>Kezességvállalással kapcsolatos megtérülés</t>
  </si>
  <si>
    <t>Kamatbevétel</t>
  </si>
  <si>
    <t>………….. Önkormányzat adósságot keletkeztető ügyletekből és kezességvállalásokból fennálló kötelezettségei</t>
  </si>
  <si>
    <t>MEGNEVEZÉS</t>
  </si>
  <si>
    <t>Évek</t>
  </si>
  <si>
    <t>2014.</t>
  </si>
  <si>
    <t>Összesen
(7=3+4+5+6)</t>
  </si>
  <si>
    <t>ÖSSZES KÖTELEZETTSÉG</t>
  </si>
  <si>
    <t>2014. 
után</t>
  </si>
  <si>
    <t>………….. Önkormányzat saját bevételeinek részletezése az adósságot keletkeztető ügyletből származó tárgyévi fizetési kötelezettség megállapításához</t>
  </si>
  <si>
    <t>Osztalékok, koncessziós díjak, hozam</t>
  </si>
  <si>
    <t>Díjak, pótlékok bírságok</t>
  </si>
  <si>
    <t>Részvények, részesedések értékesítése</t>
  </si>
  <si>
    <t>Vállalatértékesítésből, privatizációból származó bevételek</t>
  </si>
  <si>
    <t>SAJÁT BEVÉTELEK ÖSSZESEN*</t>
  </si>
  <si>
    <t>Tárgyi eszközök, immateriális javak, vagyoni értékű jog értékesítése, 
vagyonhasznosításból származó bevétel</t>
  </si>
  <si>
    <t>………….. Önkormányzat 2012. évi adósságot keletkeztető fejlesztési céljai</t>
  </si>
  <si>
    <t>Fejlesztési cél leírása</t>
  </si>
  <si>
    <t>ADÓSSÁGOT KELETKEZTETŐ ÜGYLETEK VÁRHATÓ EGYÜTTES ÖSSZEGE</t>
  </si>
  <si>
    <t>A 2012. évi normatív  hozzájárulások  alakulása jogcímenként</t>
  </si>
  <si>
    <t>Felhasználás
2011. XII.31-ig</t>
  </si>
  <si>
    <t xml:space="preserve">
2012. év utáni szükséglet
</t>
  </si>
  <si>
    <t>Nem kötelező!</t>
  </si>
  <si>
    <t>2013. után</t>
  </si>
  <si>
    <t>Önkormányzaton kívüli EU-s projektekhez történő hozzájárulás 2012. évi előirányzat</t>
  </si>
  <si>
    <t>13. melléklet a ……/2012. (….) önkormányzati rendelethez</t>
  </si>
  <si>
    <t>Feladat megnevezése</t>
  </si>
  <si>
    <t>Költségvetési szerv megnevezése</t>
  </si>
  <si>
    <t>Száma</t>
  </si>
  <si>
    <t>I. Önkormányzatok működési bevételei</t>
  </si>
  <si>
    <t>I/1. Önkormányzatok sajátos működési bevételei (2.1.+…+.2.6.)</t>
  </si>
  <si>
    <t>Egyéb támogatás, kiegészítés</t>
  </si>
  <si>
    <t>IV. Támogatásértékű bevételek (6.1+6.2)</t>
  </si>
  <si>
    <t>Többcélú kist. társulástól, jogi szem. társulástól átvett pénzeszköz</t>
  </si>
  <si>
    <t>V. Felhalmozási célú bevételek (7.1.+…+.7.3.)</t>
  </si>
  <si>
    <t>VI. Átvett pénzeszközök (8.1.+8.2.)</t>
  </si>
  <si>
    <t>VII. Kölcsön (munkavállalónak adott kölcsön visszatérülése)</t>
  </si>
  <si>
    <t>KÖLTSÉGVETÉSI BEVÉTELEK ÖSSZESEN (2+3+4+5+6+7+8+9)</t>
  </si>
  <si>
    <t>VIII. Pénzmaradvány, vállalk. tev. maradványa (11.1.+11.2.)</t>
  </si>
  <si>
    <t>IX. Finanszírozási célú pénzügyi műv. bevételei (12.1.+.12.2.)</t>
  </si>
  <si>
    <t>Működési célú pénzügyi műveletek bevételei</t>
  </si>
  <si>
    <t>Felhalmozási célú pénzügyi műveletek bevételei</t>
  </si>
  <si>
    <t>Működési célú pénzügyi műveletek kiadásai</t>
  </si>
  <si>
    <t>Felhalmozási célú pénzügyi műveletek kiadásai</t>
  </si>
  <si>
    <t>Éves engedélyezett létszám előirányzat (fő)</t>
  </si>
  <si>
    <t>Közfoglalkoztatottak létszáma (fő)</t>
  </si>
  <si>
    <t>I. Intézményi működési bevételek (1.1.+…+1.8.)</t>
  </si>
  <si>
    <t>Osztalék, hozambevétel</t>
  </si>
  <si>
    <t>II. Véglegesen átvett pénzeszközök (2.1.+…+2.4.)</t>
  </si>
  <si>
    <t>EU-s forrásból származó bevételek</t>
  </si>
  <si>
    <t>III. Felhalmozási célú egyéb bevételek</t>
  </si>
  <si>
    <t>IV. Kölcsön</t>
  </si>
  <si>
    <t>V. Pénzmaradvány, vállalk. tev. maradványa (5.1.+5.2.)</t>
  </si>
  <si>
    <t>Előző évi vállalkozási maradvány igénybevétele</t>
  </si>
  <si>
    <t>VI. Önkormányzati támogatás</t>
  </si>
  <si>
    <t>BEVÉTELEK ÖSSZESEN (1+2+3+4+5+6)</t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</si>
  <si>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</si>
  <si>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EU-s forrásból finansz. támogatással megv. pr., projektek önk. hozzájárulásának kiadásai</t>
  </si>
  <si>
    <t>III. Kölcsön</t>
  </si>
  <si>
    <t>Önkormányzati hivatal</t>
  </si>
  <si>
    <t>KIADÁSOK ÖSSZESEN: (1+2+3)</t>
  </si>
  <si>
    <t>Művelődés, sport</t>
  </si>
  <si>
    <t>14. melléklet a ……/2012. (….) önkormányzati rendelethez</t>
  </si>
  <si>
    <t>----------------------------</t>
  </si>
  <si>
    <t>Költségvetési szerv I.</t>
  </si>
  <si>
    <t>Költségvetési szerv II.</t>
  </si>
  <si>
    <t>Előirányzat-felhasználási terv
2012. évre</t>
  </si>
  <si>
    <t>Támogatások, hozzájárulások bevételei</t>
  </si>
  <si>
    <t>Felhalmozási célú bevételek</t>
  </si>
  <si>
    <t>Kölcsönök</t>
  </si>
  <si>
    <t>Előző évi pénzmaradvány, vállalkozási eredmény</t>
  </si>
  <si>
    <t>Finanszírozási célú bevételek</t>
  </si>
  <si>
    <t>Felhalmozási költségvetés kiadásai</t>
  </si>
  <si>
    <t>Finanszírozási célú kiadások</t>
  </si>
  <si>
    <t>Lakosságnak juttatott tám., szociális, rászorultság jellegű tám.</t>
  </si>
  <si>
    <t>2010. évi tény</t>
  </si>
  <si>
    <t>2011. évi 
várható</t>
  </si>
  <si>
    <t>2012. előtti kifizetés</t>
  </si>
  <si>
    <t>Működési célú pénzügyi műveletek kiadásai
(hiteltörlesztés, értékpapír vásárlás, stb.)</t>
  </si>
  <si>
    <t>Felhalmozási célú pénzügyi műveletek kiadásai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</si>
  <si>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</si>
  <si>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</si>
  <si>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</si>
  <si>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Egyéb felhalmozási célú támogatásértékű bevétel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</si>
  <si>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</si>
  <si>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</si>
  <si>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</si>
  <si>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</si>
  <si>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</si>
  <si>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</si>
  <si>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</si>
  <si>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</si>
  <si>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</si>
  <si>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</si>
  <si>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</si>
  <si>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</si>
  <si>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</si>
  <si>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</si>
  <si>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</si>
  <si>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</si>
  <si>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</si>
  <si>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......................, 2012. .......................... hó ..... nap</t>
  </si>
  <si>
    <t>Fejlesztés várható kiadása</t>
  </si>
  <si>
    <t>12. melléklet a ……/2012. (….) önkormányzati rendelethez</t>
  </si>
  <si>
    <t>Önkormányzat</t>
  </si>
  <si>
    <t>megnevezése</t>
  </si>
  <si>
    <t>III. Támogatások,  kiegészítések (5.1.+…+5.8.)</t>
  </si>
  <si>
    <t>BEVÉTELEK ÖSSZESEN (10+11+12)</t>
  </si>
  <si>
    <t>7.1</t>
  </si>
  <si>
    <t>V. Költségvetési szervek finanszírozása</t>
  </si>
  <si>
    <t>KÖLTSÉGVETÉSI KIADÁSOK ÖSSZESEN (1+2+3+4+5)</t>
  </si>
  <si>
    <t>VI. Finanszírozási célú pénzügyi műveletek kiadásai (7.1+7.2.)</t>
  </si>
  <si>
    <t>KIADÁSOK ÖSSZESEN: (6+7)</t>
  </si>
  <si>
    <t>-</t>
  </si>
  <si>
    <t>IV. Közhatalmi bevételek</t>
  </si>
  <si>
    <t>V. Kölcsön</t>
  </si>
  <si>
    <t>VII. Önkormányzati támogatás</t>
  </si>
  <si>
    <t>BEVÉTELEK ÖSSZESEN (1+2+3+4+5+6+7)</t>
  </si>
  <si>
    <t>VI. Pénzmaradvány, vállalk. tev. maradványa (6.1.+6.2.)</t>
  </si>
  <si>
    <t>Körjegyzőségi Hivatal</t>
  </si>
  <si>
    <t>*Az adósságot keletkeztető ügyletekhez történő hozzájárulás részletes szabályairól szóló 353/2011. (XII.31.) Korm. Rendelet 2.§ (1) bekezdése alapján.</t>
  </si>
  <si>
    <t>11. melléklet a ……/2012. (….) önkormányzati rendelethez</t>
  </si>
  <si>
    <t>11.1. melléklet a ……/2012. (….) önkormányzati rendelethez</t>
  </si>
  <si>
    <t>11.2. melléklet a ……/2012. (….) önkormányzati rendelethez</t>
  </si>
  <si>
    <t>11.3. melléklet a ……/2012. (….) önkormányzati rendelethez</t>
  </si>
  <si>
    <t>11.4. melléklet a ……/2012. (….) önkormányzati rendelethez</t>
  </si>
  <si>
    <t>11.5. melléklet a ……/2012. (….) önkormányzati rendelethez</t>
  </si>
  <si>
    <t>VIII. Pénzmaradvány, vállalkozási tevékenység maradványa (12.1.+12.2.)</t>
  </si>
  <si>
    <t>IX. Finanszírozási célú pénzügyi műveletek bevételei (12.1+12.2.)</t>
  </si>
  <si>
    <t>Települési önkormányzatok feladatai</t>
  </si>
  <si>
    <t>lakott külterületi lakos</t>
  </si>
  <si>
    <t>SZJA 8 %</t>
  </si>
  <si>
    <t>SZJA  jövedelemdiffferenciálódás miatt</t>
  </si>
  <si>
    <t>pénzbeni és szoc.ellátás</t>
  </si>
  <si>
    <t>Falugondnoki szolgálat</t>
  </si>
  <si>
    <t>Rábaszentmiklós</t>
  </si>
  <si>
    <t xml:space="preserve"> </t>
  </si>
  <si>
    <t xml:space="preserve">  </t>
  </si>
  <si>
    <t>Közhatalmi bevétel</t>
  </si>
  <si>
    <t>Önkormányzat müködési támogatása</t>
  </si>
  <si>
    <t>Müködési célú pénzeszköz átadás  ÁHT-n belülre</t>
  </si>
  <si>
    <t>Müködési támogatás</t>
  </si>
  <si>
    <t>Mük.célú pe.átvét ÁHT kívűl</t>
  </si>
  <si>
    <t>Müködési célú kiad- ÁHT belül</t>
  </si>
  <si>
    <t>Elvonások,befizetések</t>
  </si>
  <si>
    <t>Egyéb fejlesztési támogatás</t>
  </si>
  <si>
    <t>vagyoni tipusú adók</t>
  </si>
  <si>
    <t>Termékek és szolgáltatások adói</t>
  </si>
  <si>
    <t>Müködési bevételek</t>
  </si>
  <si>
    <t>Tulajdonosi bevételek</t>
  </si>
  <si>
    <t>Ellátottak pénzbeni juttatása</t>
  </si>
  <si>
    <t>Elvonások, befizetések</t>
  </si>
  <si>
    <t>Belföldi finanszirozás kiadásai</t>
  </si>
  <si>
    <t>2015. évi előirányzat</t>
  </si>
  <si>
    <t>vagyoni tipúsú adók</t>
  </si>
  <si>
    <t>Termékek és aszolgáltatások adói</t>
  </si>
  <si>
    <t>Müködési célú pe.átvét elkülönitett alaptóé</t>
  </si>
  <si>
    <t>Müködési bevétel</t>
  </si>
  <si>
    <t>Beruházások megnevezése</t>
  </si>
  <si>
    <t>ÁFÉSZ Bolt vásárlás</t>
  </si>
  <si>
    <t>Felhasználás
2015. XII.31-ig</t>
  </si>
  <si>
    <t>2015. év utáni szükséglet
(6=2 - 4 - 5)</t>
  </si>
  <si>
    <t>Tüzoltókocsi pavilon</t>
  </si>
  <si>
    <t>Fóliasátor vásárlás</t>
  </si>
  <si>
    <t xml:space="preserve">2016.I.félév mód.előirányzat </t>
  </si>
  <si>
    <t>Egyéb felhalmozási bevétel háztartásoktól</t>
  </si>
  <si>
    <t>2016.III.n.évi ksv. Módosítás</t>
  </si>
  <si>
    <t>2016 III.n.évi ksv. Módosítás</t>
  </si>
  <si>
    <t>2016.III.n.évi ksv.módosítás</t>
  </si>
  <si>
    <t>2016. III.n.évi ksv.módosítás</t>
  </si>
  <si>
    <t>2016.III.n.évi Módosított előirányzat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</si>
</sst>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</numFmts>
  <fonts count="7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color indexed="10"/>
      <name val="Times New Roman CE"/>
      <family val="0"/>
    </font>
    <font>
      <b/>
      <sz val="14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8"/>
      <color indexed="10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8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darkHorizontal"/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2" borderId="7" applyNumberFormat="0" applyFont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73" fillId="30" borderId="1" applyNumberFormat="0" applyAlignment="0" applyProtection="0"/>
    <xf numFmtId="9" fontId="0" fillId="0" borderId="0" applyFont="0" applyFill="0" applyBorder="0" applyAlignment="0" applyProtection="0"/>
  </cellStyleXfs>
  <cellXfs count="700">
    <xf numFmtId="0" fontId="0" fillId="0" borderId="0" xfId="0" applyAlignment="1">
      <alignment/>
    </xf>
    <xf numFmtId="164" fontId="6" fillId="0" borderId="0" xfId="58" applyNumberFormat="1" applyFont="1" applyFill="1" applyBorder="1" applyAlignment="1" applyProtection="1">
      <alignment vertical="center" wrapText="1"/>
      <protection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164" fontId="17" fillId="0" borderId="12" xfId="58" applyNumberFormat="1" applyFont="1" applyFill="1" applyBorder="1" applyAlignment="1" applyProtection="1">
      <alignment vertical="center" wrapText="1"/>
      <protection locked="0"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164" fontId="17" fillId="0" borderId="15" xfId="58" applyNumberFormat="1" applyFont="1" applyFill="1" applyBorder="1" applyAlignment="1" applyProtection="1">
      <alignment vertical="center" wrapText="1"/>
      <protection locked="0"/>
    </xf>
    <xf numFmtId="0" fontId="17" fillId="0" borderId="0" xfId="58" applyFont="1" applyFill="1" applyAlignment="1" applyProtection="1">
      <alignment horizontal="left" indent="1"/>
      <protection/>
    </xf>
    <xf numFmtId="164" fontId="17" fillId="0" borderId="16" xfId="58" applyNumberFormat="1" applyFont="1" applyFill="1" applyBorder="1" applyAlignment="1" applyProtection="1">
      <alignment vertical="center" wrapText="1"/>
      <protection locked="0"/>
    </xf>
    <xf numFmtId="0" fontId="17" fillId="0" borderId="17" xfId="58" applyFont="1" applyFill="1" applyBorder="1" applyAlignment="1" applyProtection="1">
      <alignment horizontal="left" vertical="center" wrapText="1" indent="1"/>
      <protection/>
    </xf>
    <xf numFmtId="164" fontId="17" fillId="0" borderId="18" xfId="58" applyNumberFormat="1" applyFont="1" applyFill="1" applyBorder="1" applyAlignment="1" applyProtection="1">
      <alignment vertical="center" wrapText="1"/>
      <protection locked="0"/>
    </xf>
    <xf numFmtId="0" fontId="17" fillId="0" borderId="19" xfId="58" applyFont="1" applyFill="1" applyBorder="1" applyAlignment="1" applyProtection="1">
      <alignment horizontal="left" vertical="center" wrapText="1" indent="1"/>
      <protection/>
    </xf>
    <xf numFmtId="0" fontId="17" fillId="0" borderId="20" xfId="58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2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3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4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5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7" xfId="58" applyNumberFormat="1" applyFont="1" applyFill="1" applyBorder="1" applyAlignment="1" applyProtection="1">
      <alignment horizontal="left" vertical="center" wrapText="1" indent="1"/>
      <protection/>
    </xf>
    <xf numFmtId="164" fontId="17" fillId="0" borderId="28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16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18" xfId="58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164" fontId="17" fillId="0" borderId="28" xfId="58" applyNumberFormat="1" applyFont="1" applyFill="1" applyBorder="1" applyAlignment="1" applyProtection="1">
      <alignment vertical="center" wrapText="1"/>
      <protection locked="0"/>
    </xf>
    <xf numFmtId="0" fontId="15" fillId="0" borderId="31" xfId="58" applyFont="1" applyFill="1" applyBorder="1" applyAlignment="1" applyProtection="1">
      <alignment horizontal="left" vertical="center" wrapText="1" indent="1"/>
      <protection/>
    </xf>
    <xf numFmtId="0" fontId="15" fillId="0" borderId="32" xfId="58" applyFont="1" applyFill="1" applyBorder="1" applyAlignment="1" applyProtection="1">
      <alignment horizontal="left" vertical="center" wrapText="1" indent="1"/>
      <protection/>
    </xf>
    <xf numFmtId="164" fontId="15" fillId="0" borderId="33" xfId="58" applyNumberFormat="1" applyFont="1" applyFill="1" applyBorder="1" applyAlignment="1" applyProtection="1">
      <alignment horizontal="right" vertical="center" wrapText="1"/>
      <protection locked="0"/>
    </xf>
    <xf numFmtId="0" fontId="15" fillId="0" borderId="34" xfId="58" applyFont="1" applyFill="1" applyBorder="1" applyAlignment="1" applyProtection="1">
      <alignment horizontal="left" vertical="center" wrapText="1" indent="1"/>
      <protection/>
    </xf>
    <xf numFmtId="0" fontId="15" fillId="0" borderId="35" xfId="58" applyFont="1" applyFill="1" applyBorder="1" applyAlignment="1" applyProtection="1">
      <alignment horizontal="left" vertical="center" wrapText="1" indent="1"/>
      <protection/>
    </xf>
    <xf numFmtId="0" fontId="19" fillId="0" borderId="3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2"/>
      <protection/>
    </xf>
    <xf numFmtId="0" fontId="17" fillId="0" borderId="20" xfId="58" applyFont="1" applyFill="1" applyBorder="1" applyAlignment="1" applyProtection="1">
      <alignment horizontal="left" vertical="center" wrapText="1" indent="2"/>
      <protection/>
    </xf>
    <xf numFmtId="0" fontId="18" fillId="0" borderId="14" xfId="58" applyFont="1" applyFill="1" applyBorder="1" applyAlignment="1" applyProtection="1">
      <alignment horizontal="left" vertical="center" wrapText="1" indent="1"/>
      <protection/>
    </xf>
    <xf numFmtId="0" fontId="7" fillId="0" borderId="31" xfId="58" applyFont="1" applyFill="1" applyBorder="1" applyAlignment="1" applyProtection="1">
      <alignment horizontal="center" vertical="center" wrapText="1"/>
      <protection/>
    </xf>
    <xf numFmtId="0" fontId="7" fillId="0" borderId="32" xfId="58" applyFont="1" applyFill="1" applyBorder="1" applyAlignment="1" applyProtection="1">
      <alignment horizontal="center" vertical="center" wrapText="1"/>
      <protection/>
    </xf>
    <xf numFmtId="164" fontId="17" fillId="0" borderId="12" xfId="0" applyNumberFormat="1" applyFont="1" applyFill="1" applyBorder="1" applyAlignment="1" applyProtection="1">
      <alignment vertical="center" wrapText="1"/>
      <protection locked="0"/>
    </xf>
    <xf numFmtId="164" fontId="17" fillId="0" borderId="18" xfId="0" applyNumberFormat="1" applyFont="1" applyFill="1" applyBorder="1" applyAlignment="1" applyProtection="1">
      <alignment vertical="center" wrapText="1"/>
      <protection locked="0"/>
    </xf>
    <xf numFmtId="164" fontId="17" fillId="0" borderId="29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164" fontId="17" fillId="0" borderId="14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20" xfId="0" applyNumberFormat="1" applyFont="1" applyFill="1" applyBorder="1" applyAlignment="1" applyProtection="1">
      <alignment vertical="center" wrapText="1"/>
      <protection locked="0"/>
    </xf>
    <xf numFmtId="0" fontId="15" fillId="0" borderId="32" xfId="58" applyFont="1" applyFill="1" applyBorder="1" applyAlignment="1" applyProtection="1">
      <alignment vertical="center" wrapText="1"/>
      <protection/>
    </xf>
    <xf numFmtId="0" fontId="15" fillId="0" borderId="35" xfId="58" applyFont="1" applyFill="1" applyBorder="1" applyAlignment="1" applyProtection="1">
      <alignment vertical="center" wrapText="1"/>
      <protection/>
    </xf>
    <xf numFmtId="0" fontId="17" fillId="0" borderId="17" xfId="0" applyFont="1" applyBorder="1" applyAlignment="1" applyProtection="1">
      <alignment horizontal="left" vertical="center" indent="1"/>
      <protection locked="0"/>
    </xf>
    <xf numFmtId="3" fontId="17" fillId="0" borderId="18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12" xfId="0" applyNumberFormat="1" applyFont="1" applyBorder="1" applyAlignment="1" applyProtection="1">
      <alignment horizontal="right" vertical="center" indent="1"/>
      <protection locked="0"/>
    </xf>
    <xf numFmtId="0" fontId="17" fillId="0" borderId="20" xfId="0" applyFont="1" applyBorder="1" applyAlignment="1" applyProtection="1">
      <alignment horizontal="left" vertical="center" indent="1"/>
      <protection locked="0"/>
    </xf>
    <xf numFmtId="0" fontId="7" fillId="0" borderId="32" xfId="58" applyFont="1" applyFill="1" applyBorder="1" applyAlignment="1" applyProtection="1">
      <alignment horizontal="left" vertical="center" wrapText="1" indent="1"/>
      <protection/>
    </xf>
    <xf numFmtId="0" fontId="7" fillId="0" borderId="32" xfId="58" applyFont="1" applyFill="1" applyBorder="1" applyAlignment="1" applyProtection="1">
      <alignment vertical="center" wrapText="1"/>
      <protection/>
    </xf>
    <xf numFmtId="0" fontId="15" fillId="0" borderId="31" xfId="58" applyFont="1" applyFill="1" applyBorder="1" applyAlignment="1" applyProtection="1">
      <alignment horizontal="center" vertical="center" wrapText="1"/>
      <protection/>
    </xf>
    <xf numFmtId="0" fontId="15" fillId="0" borderId="32" xfId="58" applyFont="1" applyFill="1" applyBorder="1" applyAlignment="1" applyProtection="1">
      <alignment horizontal="center" vertical="center" wrapText="1"/>
      <protection/>
    </xf>
    <xf numFmtId="0" fontId="15" fillId="0" borderId="33" xfId="58" applyFont="1" applyFill="1" applyBorder="1" applyAlignment="1" applyProtection="1">
      <alignment horizontal="center" vertical="center" wrapText="1"/>
      <protection/>
    </xf>
    <xf numFmtId="0" fontId="21" fillId="0" borderId="31" xfId="0" applyFont="1" applyFill="1" applyBorder="1" applyAlignment="1" applyProtection="1">
      <alignment vertical="center" wrapText="1"/>
      <protection/>
    </xf>
    <xf numFmtId="0" fontId="15" fillId="0" borderId="31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7" fillId="0" borderId="32" xfId="59" applyFont="1" applyFill="1" applyBorder="1" applyAlignment="1" applyProtection="1">
      <alignment horizontal="left" vertical="center" indent="1"/>
      <protection/>
    </xf>
    <xf numFmtId="164" fontId="7" fillId="0" borderId="31" xfId="0" applyNumberFormat="1" applyFont="1" applyFill="1" applyBorder="1" applyAlignment="1">
      <alignment horizontal="left" vertical="center" wrapText="1" indent="1"/>
    </xf>
    <xf numFmtId="164" fontId="15" fillId="0" borderId="23" xfId="0" applyNumberFormat="1" applyFont="1" applyFill="1" applyBorder="1" applyAlignment="1">
      <alignment horizontal="left" vertical="center" wrapText="1" indent="1"/>
    </xf>
    <xf numFmtId="164" fontId="17" fillId="0" borderId="12" xfId="58" applyNumberFormat="1" applyFont="1" applyFill="1" applyBorder="1" applyAlignment="1" applyProtection="1">
      <alignment horizontal="right" vertical="center" wrapTex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/>
      <protection locked="0"/>
    </xf>
    <xf numFmtId="164" fontId="6" fillId="0" borderId="0" xfId="58" applyNumberFormat="1" applyFont="1" applyFill="1" applyBorder="1" applyAlignment="1" applyProtection="1">
      <alignment horizontal="centerContinuous" vertical="center"/>
      <protection/>
    </xf>
    <xf numFmtId="0" fontId="2" fillId="0" borderId="0" xfId="58" applyFill="1">
      <alignment/>
      <protection/>
    </xf>
    <xf numFmtId="0" fontId="7" fillId="0" borderId="33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164" fontId="15" fillId="0" borderId="36" xfId="58" applyNumberFormat="1" applyFont="1" applyFill="1" applyBorder="1" applyAlignment="1" applyProtection="1">
      <alignment horizontal="right" vertical="center" wrapText="1"/>
      <protection/>
    </xf>
    <xf numFmtId="164" fontId="15" fillId="0" borderId="33" xfId="58" applyNumberFormat="1" applyFont="1" applyFill="1" applyBorder="1" applyAlignment="1" applyProtection="1">
      <alignment horizontal="right" vertical="center" wrapText="1"/>
      <protection/>
    </xf>
    <xf numFmtId="0" fontId="20" fillId="0" borderId="0" xfId="58" applyFont="1" applyFill="1">
      <alignment/>
      <protection/>
    </xf>
    <xf numFmtId="164" fontId="19" fillId="0" borderId="33" xfId="58" applyNumberFormat="1" applyFont="1" applyFill="1" applyBorder="1" applyAlignment="1" applyProtection="1">
      <alignment horizontal="right" vertical="center" wrapText="1"/>
      <protection/>
    </xf>
    <xf numFmtId="164" fontId="15" fillId="0" borderId="36" xfId="58" applyNumberFormat="1" applyFont="1" applyFill="1" applyBorder="1" applyAlignment="1" applyProtection="1">
      <alignment vertical="center" wrapText="1"/>
      <protection/>
    </xf>
    <xf numFmtId="164" fontId="15" fillId="0" borderId="33" xfId="58" applyNumberFormat="1" applyFont="1" applyFill="1" applyBorder="1" applyAlignment="1" applyProtection="1">
      <alignment vertical="center" wrapText="1"/>
      <protection/>
    </xf>
    <xf numFmtId="164" fontId="6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7" fillId="0" borderId="31" xfId="0" applyNumberFormat="1" applyFont="1" applyFill="1" applyBorder="1" applyAlignment="1">
      <alignment horizontal="centerContinuous" vertical="center" wrapText="1"/>
    </xf>
    <xf numFmtId="164" fontId="7" fillId="0" borderId="32" xfId="0" applyNumberFormat="1" applyFont="1" applyFill="1" applyBorder="1" applyAlignment="1">
      <alignment horizontal="centerContinuous" vertical="center" wrapText="1"/>
    </xf>
    <xf numFmtId="164" fontId="7" fillId="0" borderId="33" xfId="0" applyNumberFormat="1" applyFont="1" applyFill="1" applyBorder="1" applyAlignment="1">
      <alignment horizontal="centerContinuous" vertical="center" wrapText="1"/>
    </xf>
    <xf numFmtId="164" fontId="7" fillId="0" borderId="31" xfId="0" applyNumberFormat="1" applyFont="1" applyFill="1" applyBorder="1" applyAlignment="1">
      <alignment horizontal="center" vertical="center" wrapText="1"/>
    </xf>
    <xf numFmtId="164" fontId="7" fillId="0" borderId="3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37" xfId="0" applyNumberFormat="1" applyFont="1" applyFill="1" applyBorder="1" applyAlignment="1" applyProtection="1">
      <alignment vertical="center" wrapText="1"/>
      <protection locked="0"/>
    </xf>
    <xf numFmtId="164" fontId="17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33" xfId="58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23" fillId="0" borderId="3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13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2" xfId="0" applyNumberFormat="1" applyFont="1" applyFill="1" applyBorder="1" applyAlignment="1" applyProtection="1">
      <alignment vertical="center" wrapText="1"/>
      <protection/>
    </xf>
    <xf numFmtId="164" fontId="0" fillId="0" borderId="21" xfId="0" applyNumberFormat="1" applyFill="1" applyBorder="1" applyAlignment="1" applyProtection="1">
      <alignment horizontal="center" vertical="center" wrapText="1"/>
      <protection locked="0"/>
    </xf>
    <xf numFmtId="164" fontId="17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" fontId="17" fillId="0" borderId="20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12" xfId="0" applyNumberFormat="1" applyFont="1" applyFill="1" applyBorder="1" applyAlignment="1" applyProtection="1">
      <alignment vertical="center" wrapText="1"/>
      <protection/>
    </xf>
    <xf numFmtId="164" fontId="14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20" xfId="0" applyNumberFormat="1" applyFont="1" applyFill="1" applyBorder="1" applyAlignment="1" applyProtection="1">
      <alignment vertical="center" wrapText="1"/>
      <protection locked="0"/>
    </xf>
    <xf numFmtId="164" fontId="14" fillId="0" borderId="16" xfId="0" applyNumberFormat="1" applyFont="1" applyFill="1" applyBorder="1" applyAlignment="1" applyProtection="1">
      <alignment vertical="center" wrapText="1"/>
      <protection/>
    </xf>
    <xf numFmtId="164" fontId="7" fillId="0" borderId="33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38" xfId="0" applyNumberFormat="1" applyFont="1" applyFill="1" applyBorder="1" applyAlignment="1" applyProtection="1">
      <alignment vertical="center" wrapText="1"/>
      <protection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7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39" xfId="0" applyNumberFormat="1" applyFont="1" applyFill="1" applyBorder="1" applyAlignment="1" applyProtection="1">
      <alignment vertical="center" wrapText="1"/>
      <protection locked="0"/>
    </xf>
    <xf numFmtId="164" fontId="17" fillId="0" borderId="22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17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0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40" xfId="0" applyNumberFormat="1" applyFont="1" applyFill="1" applyBorder="1" applyAlignment="1" applyProtection="1">
      <alignment vertical="center" wrapText="1"/>
      <protection locked="0"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38" xfId="0" applyNumberFormat="1" applyFont="1" applyFill="1" applyBorder="1" applyAlignment="1" applyProtection="1">
      <alignment vertical="center" wrapText="1"/>
      <protection locked="0"/>
    </xf>
    <xf numFmtId="164" fontId="17" fillId="0" borderId="31" xfId="0" applyNumberFormat="1" applyFont="1" applyFill="1" applyBorder="1" applyAlignment="1" applyProtection="1">
      <alignment vertical="center" wrapText="1"/>
      <protection locked="0"/>
    </xf>
    <xf numFmtId="164" fontId="17" fillId="0" borderId="32" xfId="0" applyNumberFormat="1" applyFont="1" applyFill="1" applyBorder="1" applyAlignment="1" applyProtection="1">
      <alignment vertical="center" wrapText="1"/>
      <protection locked="0"/>
    </xf>
    <xf numFmtId="164" fontId="17" fillId="0" borderId="33" xfId="0" applyNumberFormat="1" applyFont="1" applyFill="1" applyBorder="1" applyAlignment="1" applyProtection="1">
      <alignment vertical="center" wrapText="1"/>
      <protection locked="0"/>
    </xf>
    <xf numFmtId="164" fontId="17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42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43" xfId="0" applyNumberFormat="1" applyFont="1" applyFill="1" applyBorder="1" applyAlignment="1" applyProtection="1">
      <alignment vertical="center" wrapText="1"/>
      <protection locked="0"/>
    </xf>
    <xf numFmtId="164" fontId="17" fillId="0" borderId="21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44" xfId="0" applyFont="1" applyFill="1" applyBorder="1" applyAlignment="1" applyProtection="1">
      <alignment vertical="center" wrapText="1"/>
      <protection locked="0"/>
    </xf>
    <xf numFmtId="164" fontId="1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12" xfId="0" applyNumberFormat="1" applyFont="1" applyFill="1" applyBorder="1" applyAlignment="1" applyProtection="1">
      <alignment horizontal="right" vertical="center" indent="1"/>
      <protection locked="0"/>
    </xf>
    <xf numFmtId="3" fontId="17" fillId="0" borderId="16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7" xfId="0" applyNumberFormat="1" applyFont="1" applyFill="1" applyBorder="1" applyAlignment="1" applyProtection="1">
      <alignment vertical="center"/>
      <protection locked="0"/>
    </xf>
    <xf numFmtId="3" fontId="18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25" xfId="0" applyNumberFormat="1" applyFont="1" applyFill="1" applyBorder="1" applyAlignment="1" applyProtection="1">
      <alignment vertical="center"/>
      <protection locked="0"/>
    </xf>
    <xf numFmtId="3" fontId="17" fillId="0" borderId="20" xfId="0" applyNumberFormat="1" applyFont="1" applyFill="1" applyBorder="1" applyAlignment="1" applyProtection="1">
      <alignment vertical="center"/>
      <protection locked="0"/>
    </xf>
    <xf numFmtId="49" fontId="17" fillId="0" borderId="2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34" xfId="59" applyFont="1" applyFill="1" applyBorder="1" applyAlignment="1" applyProtection="1">
      <alignment horizontal="center" vertical="center" wrapText="1"/>
      <protection/>
    </xf>
    <xf numFmtId="0" fontId="7" fillId="0" borderId="35" xfId="59" applyFont="1" applyFill="1" applyBorder="1" applyAlignment="1" applyProtection="1">
      <alignment horizontal="center" vertical="center"/>
      <protection/>
    </xf>
    <xf numFmtId="0" fontId="7" fillId="0" borderId="36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31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21" xfId="59" applyFont="1" applyFill="1" applyBorder="1" applyAlignment="1" applyProtection="1">
      <alignment horizontal="left" vertical="center" indent="1"/>
      <protection/>
    </xf>
    <xf numFmtId="0" fontId="17" fillId="0" borderId="10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9" xfId="59" applyNumberFormat="1" applyFont="1" applyFill="1" applyBorder="1" applyAlignment="1" applyProtection="1">
      <alignment vertical="center"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4" xfId="59" applyNumberFormat="1" applyFont="1" applyFill="1" applyBorder="1" applyAlignment="1" applyProtection="1">
      <alignment vertical="center"/>
      <protection locked="0"/>
    </xf>
    <xf numFmtId="164" fontId="17" fillId="0" borderId="15" xfId="59" applyNumberFormat="1" applyFont="1" applyFill="1" applyBorder="1" applyAlignment="1" applyProtection="1">
      <alignment vertical="center"/>
      <protection/>
    </xf>
    <xf numFmtId="164" fontId="15" fillId="0" borderId="32" xfId="59" applyNumberFormat="1" applyFont="1" applyFill="1" applyBorder="1" applyAlignment="1" applyProtection="1">
      <alignment vertical="center"/>
      <protection/>
    </xf>
    <xf numFmtId="164" fontId="15" fillId="0" borderId="33" xfId="59" applyNumberFormat="1" applyFont="1" applyFill="1" applyBorder="1" applyAlignment="1" applyProtection="1">
      <alignment vertical="center"/>
      <protection/>
    </xf>
    <xf numFmtId="0" fontId="17" fillId="0" borderId="24" xfId="59" applyFont="1" applyFill="1" applyBorder="1" applyAlignment="1" applyProtection="1">
      <alignment horizontal="left" vertical="center" indent="1"/>
      <protection/>
    </xf>
    <xf numFmtId="0" fontId="15" fillId="0" borderId="31" xfId="59" applyFont="1" applyFill="1" applyBorder="1" applyAlignment="1" applyProtection="1">
      <alignment horizontal="left" vertical="center" indent="1"/>
      <protection/>
    </xf>
    <xf numFmtId="164" fontId="15" fillId="0" borderId="32" xfId="59" applyNumberFormat="1" applyFont="1" applyFill="1" applyBorder="1" applyProtection="1">
      <alignment/>
      <protection/>
    </xf>
    <xf numFmtId="164" fontId="15" fillId="0" borderId="33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64" fontId="17" fillId="0" borderId="16" xfId="58" applyNumberFormat="1" applyFont="1" applyFill="1" applyBorder="1" applyAlignment="1" applyProtection="1">
      <alignment horizontal="right" vertical="center" wrapText="1"/>
      <protection locked="0"/>
    </xf>
    <xf numFmtId="0" fontId="22" fillId="0" borderId="45" xfId="0" applyFont="1" applyFill="1" applyBorder="1" applyAlignment="1" applyProtection="1">
      <alignment horizontal="left" vertical="center" wrapText="1"/>
      <protection locked="0"/>
    </xf>
    <xf numFmtId="3" fontId="22" fillId="0" borderId="46" xfId="0" applyNumberFormat="1" applyFont="1" applyFill="1" applyBorder="1" applyAlignment="1" applyProtection="1">
      <alignment horizontal="right" vertical="center" wrapText="1"/>
      <protection locked="0"/>
    </xf>
    <xf numFmtId="164" fontId="22" fillId="0" borderId="47" xfId="0" applyNumberFormat="1" applyFont="1" applyFill="1" applyBorder="1" applyAlignment="1" applyProtection="1">
      <alignment horizontal="right" vertical="center" wrapText="1"/>
      <protection/>
    </xf>
    <xf numFmtId="0" fontId="22" fillId="0" borderId="48" xfId="0" applyFont="1" applyFill="1" applyBorder="1" applyAlignment="1" applyProtection="1">
      <alignment horizontal="left" vertical="center" wrapText="1"/>
      <protection locked="0"/>
    </xf>
    <xf numFmtId="3" fontId="22" fillId="0" borderId="49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50" xfId="0" applyFont="1" applyFill="1" applyBorder="1" applyAlignment="1" applyProtection="1">
      <alignment horizontal="left" vertical="center" wrapText="1"/>
      <protection locked="0"/>
    </xf>
    <xf numFmtId="3" fontId="22" fillId="0" borderId="51" xfId="0" applyNumberFormat="1" applyFont="1" applyFill="1" applyBorder="1" applyAlignment="1" applyProtection="1">
      <alignment horizontal="right" vertical="center" wrapText="1"/>
      <protection locked="0"/>
    </xf>
    <xf numFmtId="3" fontId="23" fillId="33" borderId="32" xfId="0" applyNumberFormat="1" applyFont="1" applyFill="1" applyBorder="1" applyAlignment="1" applyProtection="1">
      <alignment horizontal="right" vertical="center" wrapText="1"/>
      <protection/>
    </xf>
    <xf numFmtId="164" fontId="15" fillId="33" borderId="32" xfId="0" applyNumberFormat="1" applyFont="1" applyFill="1" applyBorder="1" applyAlignment="1" applyProtection="1">
      <alignment vertical="center" wrapText="1"/>
      <protection/>
    </xf>
    <xf numFmtId="164" fontId="7" fillId="33" borderId="32" xfId="0" applyNumberFormat="1" applyFont="1" applyFill="1" applyBorder="1" applyAlignment="1" applyProtection="1">
      <alignment vertical="center" wrapText="1"/>
      <protection/>
    </xf>
    <xf numFmtId="164" fontId="0" fillId="33" borderId="52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4" xfId="0" applyFont="1" applyFill="1" applyBorder="1" applyAlignment="1" applyProtection="1">
      <alignment vertical="center" wrapText="1"/>
      <protection locked="0"/>
    </xf>
    <xf numFmtId="49" fontId="15" fillId="0" borderId="31" xfId="58" applyNumberFormat="1" applyFont="1" applyFill="1" applyBorder="1" applyAlignment="1" applyProtection="1">
      <alignment horizontal="left" vertical="center" wrapText="1" indent="1"/>
      <protection/>
    </xf>
    <xf numFmtId="0" fontId="19" fillId="0" borderId="32" xfId="58" applyFont="1" applyFill="1" applyBorder="1" applyAlignment="1" applyProtection="1">
      <alignment horizontal="left" vertical="center" wrapText="1" indent="1"/>
      <protection/>
    </xf>
    <xf numFmtId="0" fontId="15" fillId="0" borderId="32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2"/>
      <protection/>
    </xf>
    <xf numFmtId="164" fontId="0" fillId="0" borderId="41" xfId="0" applyNumberFormat="1" applyFill="1" applyBorder="1" applyAlignment="1">
      <alignment horizontal="left" vertical="center" wrapText="1" indent="1"/>
    </xf>
    <xf numFmtId="164" fontId="0" fillId="0" borderId="39" xfId="0" applyNumberFormat="1" applyFill="1" applyBorder="1" applyAlignment="1">
      <alignment horizontal="left" vertical="center" wrapText="1" indent="1"/>
    </xf>
    <xf numFmtId="164" fontId="0" fillId="0" borderId="40" xfId="0" applyNumberFormat="1" applyFill="1" applyBorder="1" applyAlignment="1">
      <alignment horizontal="left" vertical="center" wrapText="1" indent="1"/>
    </xf>
    <xf numFmtId="164" fontId="3" fillId="0" borderId="38" xfId="0" applyNumberFormat="1" applyFont="1" applyFill="1" applyBorder="1" applyAlignment="1">
      <alignment horizontal="left" vertical="center" wrapText="1" indent="1"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44" xfId="58" applyFont="1" applyFill="1" applyBorder="1" applyAlignment="1" applyProtection="1">
      <alignment horizontal="left" vertical="center" wrapText="1" indent="2"/>
      <protection/>
    </xf>
    <xf numFmtId="164" fontId="17" fillId="0" borderId="29" xfId="58" applyNumberFormat="1" applyFont="1" applyFill="1" applyBorder="1" applyAlignment="1" applyProtection="1">
      <alignment vertical="center" wrapText="1"/>
      <protection locked="0"/>
    </xf>
    <xf numFmtId="0" fontId="6" fillId="0" borderId="0" xfId="58" applyFont="1" applyFill="1">
      <alignment/>
      <protection/>
    </xf>
    <xf numFmtId="164" fontId="0" fillId="0" borderId="54" xfId="0" applyNumberFormat="1" applyFill="1" applyBorder="1" applyAlignment="1">
      <alignment horizontal="left" vertical="center" wrapText="1" indent="1"/>
    </xf>
    <xf numFmtId="164" fontId="20" fillId="0" borderId="0" xfId="0" applyNumberFormat="1" applyFont="1" applyFill="1" applyAlignment="1">
      <alignment vertical="center" wrapText="1"/>
    </xf>
    <xf numFmtId="164" fontId="15" fillId="0" borderId="0" xfId="0" applyNumberFormat="1" applyFont="1" applyFill="1" applyAlignment="1">
      <alignment horizontal="center" vertical="center" wrapText="1"/>
    </xf>
    <xf numFmtId="164" fontId="15" fillId="0" borderId="38" xfId="0" applyNumberFormat="1" applyFont="1" applyFill="1" applyBorder="1" applyAlignment="1">
      <alignment horizontal="center" vertical="center" wrapText="1"/>
    </xf>
    <xf numFmtId="164" fontId="15" fillId="0" borderId="31" xfId="0" applyNumberFormat="1" applyFont="1" applyFill="1" applyBorder="1" applyAlignment="1">
      <alignment horizontal="center" vertical="center" wrapText="1"/>
    </xf>
    <xf numFmtId="164" fontId="15" fillId="0" borderId="32" xfId="0" applyNumberFormat="1" applyFont="1" applyFill="1" applyBorder="1" applyAlignment="1">
      <alignment horizontal="center" vertical="center" wrapText="1"/>
    </xf>
    <xf numFmtId="164" fontId="15" fillId="0" borderId="33" xfId="0" applyNumberFormat="1" applyFont="1" applyFill="1" applyBorder="1" applyAlignment="1">
      <alignment horizontal="center" vertical="center" wrapText="1"/>
    </xf>
    <xf numFmtId="0" fontId="24" fillId="0" borderId="0" xfId="58" applyFont="1" applyFill="1">
      <alignment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0" fontId="2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3" fontId="17" fillId="0" borderId="28" xfId="58" applyNumberFormat="1" applyFont="1" applyFill="1" applyBorder="1" applyAlignment="1" applyProtection="1">
      <alignment horizontal="right" vertical="center" wrapText="1"/>
      <protection/>
    </xf>
    <xf numFmtId="3" fontId="15" fillId="0" borderId="33" xfId="58" applyNumberFormat="1" applyFont="1" applyFill="1" applyBorder="1" applyAlignment="1" applyProtection="1">
      <alignment horizontal="right"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15" fillId="0" borderId="13" xfId="0" applyNumberFormat="1" applyFont="1" applyFill="1" applyBorder="1" applyAlignment="1" applyProtection="1">
      <alignment horizontal="right" vertical="center" wrapTex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>
      <alignment vertical="center" wrapText="1"/>
    </xf>
    <xf numFmtId="164" fontId="15" fillId="0" borderId="33" xfId="0" applyNumberFormat="1" applyFont="1" applyFill="1" applyBorder="1" applyAlignment="1">
      <alignment vertical="center" wrapText="1"/>
    </xf>
    <xf numFmtId="0" fontId="20" fillId="0" borderId="0" xfId="0" applyFont="1" applyAlignment="1">
      <alignment horizontal="center"/>
    </xf>
    <xf numFmtId="164" fontId="15" fillId="0" borderId="33" xfId="58" applyNumberFormat="1" applyFont="1" applyFill="1" applyBorder="1" applyAlignment="1" applyProtection="1">
      <alignment horizontal="right" vertical="center" wrapText="1"/>
      <protection locked="0"/>
    </xf>
    <xf numFmtId="164" fontId="15" fillId="0" borderId="52" xfId="58" applyNumberFormat="1" applyFont="1" applyFill="1" applyBorder="1" applyAlignment="1" applyProtection="1">
      <alignment horizontal="right" vertical="center" wrapText="1"/>
      <protection/>
    </xf>
    <xf numFmtId="0" fontId="0" fillId="0" borderId="53" xfId="58" applyFont="1" applyFill="1" applyBorder="1">
      <alignment/>
      <protection/>
    </xf>
    <xf numFmtId="164" fontId="17" fillId="34" borderId="28" xfId="58" applyNumberFormat="1" applyFont="1" applyFill="1" applyBorder="1" applyAlignment="1" applyProtection="1">
      <alignment horizontal="right" vertical="center" wrapText="1"/>
      <protection locked="0"/>
    </xf>
    <xf numFmtId="0" fontId="2" fillId="0" borderId="53" xfId="58" applyFill="1" applyBorder="1">
      <alignment/>
      <protection/>
    </xf>
    <xf numFmtId="164" fontId="3" fillId="0" borderId="43" xfId="0" applyNumberFormat="1" applyFont="1" applyFill="1" applyBorder="1" applyAlignment="1">
      <alignment horizontal="left" vertical="center" wrapText="1" indent="1"/>
    </xf>
    <xf numFmtId="164" fontId="15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39" xfId="0" applyNumberFormat="1" applyFont="1" applyFill="1" applyBorder="1" applyAlignment="1">
      <alignment horizontal="left" vertical="center" wrapText="1" indent="1"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3" xfId="0" applyNumberFormat="1" applyFont="1" applyFill="1" applyBorder="1" applyAlignment="1">
      <alignment horizontal="left" vertical="center" wrapText="1" indent="1"/>
    </xf>
    <xf numFmtId="164" fontId="0" fillId="0" borderId="39" xfId="0" applyNumberFormat="1" applyFont="1" applyFill="1" applyBorder="1" applyAlignment="1">
      <alignment horizontal="left" vertical="center" wrapText="1" indent="1"/>
    </xf>
    <xf numFmtId="164" fontId="17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164" fontId="3" fillId="0" borderId="41" xfId="0" applyNumberFormat="1" applyFont="1" applyFill="1" applyBorder="1" applyAlignment="1">
      <alignment horizontal="left" vertical="center" wrapText="1" indent="1"/>
    </xf>
    <xf numFmtId="0" fontId="15" fillId="0" borderId="32" xfId="58" applyFont="1" applyFill="1" applyBorder="1" applyAlignment="1" applyProtection="1">
      <alignment horizontal="left" vertical="center" wrapText="1"/>
      <protection/>
    </xf>
    <xf numFmtId="164" fontId="17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164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17" fillId="34" borderId="28" xfId="0" applyNumberFormat="1" applyFont="1" applyFill="1" applyBorder="1" applyAlignment="1" applyProtection="1">
      <alignment horizontal="right" vertical="center" wrapText="1"/>
      <protection locked="0"/>
    </xf>
    <xf numFmtId="164" fontId="15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17" fillId="34" borderId="4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56" xfId="0" applyFont="1" applyFill="1" applyBorder="1" applyAlignment="1" applyProtection="1">
      <alignment horizontal="right"/>
      <protection/>
    </xf>
    <xf numFmtId="164" fontId="16" fillId="0" borderId="56" xfId="58" applyNumberFormat="1" applyFont="1" applyFill="1" applyBorder="1" applyAlignment="1" applyProtection="1">
      <alignment horizontal="left" vertical="center"/>
      <protection/>
    </xf>
    <xf numFmtId="164" fontId="17" fillId="0" borderId="18" xfId="58" applyNumberFormat="1" applyFont="1" applyFill="1" applyBorder="1" applyAlignment="1" applyProtection="1">
      <alignment horizontal="right" vertical="center" wrapTex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/>
      <protection locked="0"/>
    </xf>
    <xf numFmtId="49" fontId="17" fillId="0" borderId="26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17" xfId="58" applyFont="1" applyFill="1" applyBorder="1" applyAlignment="1" applyProtection="1">
      <alignment horizontal="left" vertical="center" wrapText="1" indent="1"/>
      <protection/>
    </xf>
    <xf numFmtId="49" fontId="17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164" fontId="17" fillId="0" borderId="30" xfId="58" applyNumberFormat="1" applyFont="1" applyFill="1" applyBorder="1" applyAlignment="1" applyProtection="1">
      <alignment horizontal="right" vertical="center" wrapText="1"/>
      <protection locked="0"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20" xfId="58" applyFont="1" applyFill="1" applyBorder="1" applyAlignment="1" applyProtection="1">
      <alignment horizontal="left" vertical="center" wrapText="1" indent="6"/>
      <protection/>
    </xf>
    <xf numFmtId="0" fontId="17" fillId="0" borderId="44" xfId="58" applyFont="1" applyFill="1" applyBorder="1" applyAlignment="1" applyProtection="1">
      <alignment horizontal="left" vertical="center" wrapText="1" indent="6"/>
      <protection/>
    </xf>
    <xf numFmtId="0" fontId="17" fillId="0" borderId="11" xfId="58" applyFont="1" applyFill="1" applyBorder="1" applyAlignment="1" applyProtection="1">
      <alignment horizontal="left" indent="5"/>
      <protection/>
    </xf>
    <xf numFmtId="3" fontId="17" fillId="0" borderId="29" xfId="58" applyNumberFormat="1" applyFont="1" applyFill="1" applyBorder="1" applyAlignment="1" applyProtection="1">
      <alignment horizontal="right" vertical="center" wrapText="1"/>
      <protection/>
    </xf>
    <xf numFmtId="3" fontId="17" fillId="0" borderId="16" xfId="58" applyNumberFormat="1" applyFont="1" applyFill="1" applyBorder="1" applyAlignment="1" applyProtection="1">
      <alignment horizontal="right" vertical="center" wrapText="1"/>
      <protection/>
    </xf>
    <xf numFmtId="3" fontId="17" fillId="0" borderId="18" xfId="58" applyNumberFormat="1" applyFont="1" applyFill="1" applyBorder="1" applyAlignment="1" applyProtection="1">
      <alignment horizontal="right" vertical="center" wrapText="1"/>
      <protection/>
    </xf>
    <xf numFmtId="0" fontId="17" fillId="0" borderId="44" xfId="58" applyFont="1" applyFill="1" applyBorder="1" applyAlignment="1" applyProtection="1">
      <alignment horizontal="left" indent="5"/>
      <protection/>
    </xf>
    <xf numFmtId="0" fontId="33" fillId="0" borderId="0" xfId="0" applyFont="1" applyFill="1" applyAlignment="1">
      <alignment/>
    </xf>
    <xf numFmtId="0" fontId="34" fillId="0" borderId="0" xfId="0" applyFont="1" applyAlignment="1">
      <alignment/>
    </xf>
    <xf numFmtId="3" fontId="17" fillId="0" borderId="12" xfId="58" applyNumberFormat="1" applyFont="1" applyFill="1" applyBorder="1" applyAlignment="1" applyProtection="1">
      <alignment horizontal="right" vertical="center" wrapText="1"/>
      <protection/>
    </xf>
    <xf numFmtId="164" fontId="15" fillId="0" borderId="31" xfId="0" applyNumberFormat="1" applyFont="1" applyFill="1" applyBorder="1" applyAlignment="1">
      <alignment horizontal="left" vertical="center" wrapText="1" indent="1"/>
    </xf>
    <xf numFmtId="164" fontId="15" fillId="0" borderId="32" xfId="0" applyNumberFormat="1" applyFont="1" applyFill="1" applyBorder="1" applyAlignment="1" applyProtection="1">
      <alignment horizontal="right" vertical="center" wrapText="1"/>
      <protection/>
    </xf>
    <xf numFmtId="164" fontId="15" fillId="0" borderId="33" xfId="0" applyNumberFormat="1" applyFont="1" applyFill="1" applyBorder="1" applyAlignment="1" applyProtection="1">
      <alignment horizontal="right" vertical="center" wrapText="1"/>
      <protection/>
    </xf>
    <xf numFmtId="164" fontId="8" fillId="0" borderId="0" xfId="0" applyNumberFormat="1" applyFont="1" applyFill="1" applyAlignment="1">
      <alignment textRotation="180" wrapText="1"/>
    </xf>
    <xf numFmtId="0" fontId="0" fillId="0" borderId="0" xfId="58" applyFont="1" applyFill="1" applyBorder="1">
      <alignment/>
      <protection/>
    </xf>
    <xf numFmtId="49" fontId="17" fillId="0" borderId="11" xfId="58" applyNumberFormat="1" applyFont="1" applyFill="1" applyBorder="1" applyAlignment="1" applyProtection="1">
      <alignment horizontal="left" vertical="center" wrapText="1" inden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/>
      <protection/>
    </xf>
    <xf numFmtId="164" fontId="18" fillId="0" borderId="16" xfId="58" applyNumberFormat="1" applyFont="1" applyFill="1" applyBorder="1" applyAlignment="1" applyProtection="1">
      <alignment horizontal="right" vertical="center" wrapText="1"/>
      <protection/>
    </xf>
    <xf numFmtId="164" fontId="18" fillId="0" borderId="29" xfId="58" applyNumberFormat="1" applyFont="1" applyFill="1" applyBorder="1" applyAlignment="1" applyProtection="1">
      <alignment horizontal="right" vertical="center" wrapText="1"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0" fillId="0" borderId="24" xfId="58" applyFont="1" applyFill="1" applyBorder="1" applyAlignment="1">
      <alignment horizontal="center" vertical="center"/>
      <protection/>
    </xf>
    <xf numFmtId="0" fontId="0" fillId="0" borderId="31" xfId="58" applyFont="1" applyFill="1" applyBorder="1" applyAlignment="1">
      <alignment horizontal="center" vertical="center"/>
      <protection/>
    </xf>
    <xf numFmtId="0" fontId="0" fillId="0" borderId="32" xfId="58" applyFont="1" applyFill="1" applyBorder="1" applyAlignment="1">
      <alignment horizontal="center" vertical="center"/>
      <protection/>
    </xf>
    <xf numFmtId="0" fontId="0" fillId="0" borderId="33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25" xfId="58" applyFont="1" applyFill="1" applyBorder="1" applyAlignment="1">
      <alignment horizontal="center" vertical="center"/>
      <protection/>
    </xf>
    <xf numFmtId="0" fontId="3" fillId="0" borderId="32" xfId="58" applyFont="1" applyFill="1" applyBorder="1">
      <alignment/>
      <protection/>
    </xf>
    <xf numFmtId="166" fontId="0" fillId="0" borderId="15" xfId="40" applyNumberFormat="1" applyFont="1" applyFill="1" applyBorder="1" applyAlignment="1">
      <alignment/>
    </xf>
    <xf numFmtId="166" fontId="0" fillId="0" borderId="12" xfId="40" applyNumberFormat="1" applyFont="1" applyFill="1" applyBorder="1" applyAlignment="1">
      <alignment/>
    </xf>
    <xf numFmtId="166" fontId="0" fillId="0" borderId="32" xfId="58" applyNumberFormat="1" applyFont="1" applyFill="1" applyBorder="1">
      <alignment/>
      <protection/>
    </xf>
    <xf numFmtId="166" fontId="0" fillId="0" borderId="33" xfId="58" applyNumberFormat="1" applyFont="1" applyFill="1" applyBorder="1">
      <alignment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18" fillId="0" borderId="11" xfId="58" applyFont="1" applyFill="1" applyBorder="1" applyAlignment="1" applyProtection="1">
      <alignment horizontal="left" vertical="center" wrapText="1" indent="1"/>
      <protection/>
    </xf>
    <xf numFmtId="49" fontId="17" fillId="0" borderId="14" xfId="58" applyNumberFormat="1" applyFont="1" applyFill="1" applyBorder="1" applyAlignment="1" applyProtection="1">
      <alignment horizontal="left" vertical="center" wrapText="1" inden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 locked="0"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0" fontId="18" fillId="0" borderId="17" xfId="58" applyFont="1" applyFill="1" applyBorder="1" applyAlignment="1" applyProtection="1">
      <alignment horizontal="left" vertical="center" wrapText="1" indent="1"/>
      <protection/>
    </xf>
    <xf numFmtId="49" fontId="17" fillId="0" borderId="44" xfId="58" applyNumberFormat="1" applyFont="1" applyFill="1" applyBorder="1" applyAlignment="1" applyProtection="1">
      <alignment horizontal="left" vertical="center" wrapText="1" indent="1"/>
      <protection/>
    </xf>
    <xf numFmtId="164" fontId="17" fillId="0" borderId="28" xfId="0" applyNumberFormat="1" applyFont="1" applyFill="1" applyBorder="1" applyAlignment="1" applyProtection="1">
      <alignment vertical="center" wrapText="1"/>
      <protection locked="0"/>
    </xf>
    <xf numFmtId="49" fontId="15" fillId="0" borderId="32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35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0" fontId="17" fillId="0" borderId="20" xfId="58" applyFont="1" applyFill="1" applyBorder="1" applyAlignment="1" applyProtection="1">
      <alignment horizontal="left" indent="6"/>
      <protection/>
    </xf>
    <xf numFmtId="0" fontId="7" fillId="0" borderId="52" xfId="58" applyFont="1" applyFill="1" applyBorder="1" applyAlignment="1" applyProtection="1">
      <alignment horizontal="center" vertical="center" wrapText="1"/>
      <protection/>
    </xf>
    <xf numFmtId="0" fontId="15" fillId="0" borderId="52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 applyBorder="1" applyAlignment="1" applyProtection="1">
      <alignment horizontal="left" indent="1"/>
      <protection/>
    </xf>
    <xf numFmtId="0" fontId="7" fillId="0" borderId="57" xfId="58" applyFont="1" applyFill="1" applyBorder="1" applyAlignment="1" applyProtection="1">
      <alignment horizontal="center" vertical="center" wrapText="1"/>
      <protection/>
    </xf>
    <xf numFmtId="0" fontId="15" fillId="0" borderId="57" xfId="58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4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2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17" fillId="0" borderId="32" xfId="58" applyNumberFormat="1" applyFont="1" applyFill="1" applyBorder="1" applyAlignment="1" applyProtection="1">
      <alignment horizontal="left" vertical="center" wrapText="1" indent="1"/>
      <protection/>
    </xf>
    <xf numFmtId="164" fontId="17" fillId="0" borderId="15" xfId="58" applyNumberFormat="1" applyFont="1" applyFill="1" applyBorder="1" applyAlignment="1" applyProtection="1">
      <alignment horizontal="right" vertical="center" wrapText="1"/>
      <protection/>
    </xf>
    <xf numFmtId="164" fontId="15" fillId="0" borderId="33" xfId="58" applyNumberFormat="1" applyFont="1" applyFill="1" applyBorder="1" applyAlignment="1" applyProtection="1">
      <alignment vertical="center" wrapText="1"/>
      <protection locked="0"/>
    </xf>
    <xf numFmtId="164" fontId="17" fillId="0" borderId="12" xfId="58" applyNumberFormat="1" applyFont="1" applyFill="1" applyBorder="1" applyAlignment="1" applyProtection="1">
      <alignment vertical="center" wrapText="1"/>
      <protection/>
    </xf>
    <xf numFmtId="0" fontId="0" fillId="0" borderId="14" xfId="58" applyFont="1" applyFill="1" applyBorder="1" applyProtection="1">
      <alignment/>
      <protection locked="0"/>
    </xf>
    <xf numFmtId="166" fontId="0" fillId="0" borderId="14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20" xfId="58" applyFont="1" applyFill="1" applyBorder="1" applyProtection="1">
      <alignment/>
      <protection locked="0"/>
    </xf>
    <xf numFmtId="166" fontId="0" fillId="0" borderId="20" xfId="40" applyNumberFormat="1" applyFont="1" applyFill="1" applyBorder="1" applyAlignment="1" applyProtection="1">
      <alignment/>
      <protection locked="0"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15" fillId="0" borderId="17" xfId="58" applyFont="1" applyFill="1" applyBorder="1" applyAlignment="1" applyProtection="1">
      <alignment horizontal="center" vertical="center" wrapText="1"/>
      <protection/>
    </xf>
    <xf numFmtId="0" fontId="15" fillId="0" borderId="18" xfId="58" applyFont="1" applyFill="1" applyBorder="1" applyAlignment="1" applyProtection="1">
      <alignment horizontal="center" vertical="center" wrapText="1"/>
      <protection/>
    </xf>
    <xf numFmtId="0" fontId="17" fillId="0" borderId="31" xfId="58" applyFont="1" applyFill="1" applyBorder="1" applyAlignment="1" applyProtection="1">
      <alignment horizontal="center" vertical="center"/>
      <protection/>
    </xf>
    <xf numFmtId="0" fontId="17" fillId="0" borderId="32" xfId="58" applyFont="1" applyFill="1" applyBorder="1" applyAlignment="1" applyProtection="1">
      <alignment horizontal="center" vertical="center"/>
      <protection/>
    </xf>
    <xf numFmtId="0" fontId="17" fillId="0" borderId="33" xfId="58" applyFont="1" applyFill="1" applyBorder="1" applyAlignment="1" applyProtection="1">
      <alignment horizontal="center" vertical="center"/>
      <protection/>
    </xf>
    <xf numFmtId="0" fontId="17" fillId="0" borderId="26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Protection="1">
      <alignment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11" xfId="58" applyFont="1" applyFill="1" applyBorder="1" applyProtection="1">
      <alignment/>
      <protection/>
    </xf>
    <xf numFmtId="0" fontId="17" fillId="0" borderId="11" xfId="58" applyFont="1" applyFill="1" applyBorder="1" applyAlignment="1" applyProtection="1">
      <alignment wrapText="1"/>
      <protection/>
    </xf>
    <xf numFmtId="0" fontId="17" fillId="0" borderId="25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Protection="1">
      <alignment/>
      <protection/>
    </xf>
    <xf numFmtId="166" fontId="15" fillId="0" borderId="33" xfId="40" applyNumberFormat="1" applyFont="1" applyFill="1" applyBorder="1" applyAlignment="1" applyProtection="1">
      <alignment/>
      <protection/>
    </xf>
    <xf numFmtId="166" fontId="17" fillId="0" borderId="18" xfId="40" applyNumberFormat="1" applyFont="1" applyFill="1" applyBorder="1" applyAlignment="1" applyProtection="1">
      <alignment/>
      <protection locked="0"/>
    </xf>
    <xf numFmtId="166" fontId="17" fillId="0" borderId="12" xfId="40" applyNumberFormat="1" applyFont="1" applyFill="1" applyBorder="1" applyAlignment="1" applyProtection="1">
      <alignment/>
      <protection locked="0"/>
    </xf>
    <xf numFmtId="166" fontId="17" fillId="0" borderId="16" xfId="40" applyNumberFormat="1" applyFont="1" applyFill="1" applyBorder="1" applyAlignment="1" applyProtection="1">
      <alignment/>
      <protection locked="0"/>
    </xf>
    <xf numFmtId="166" fontId="17" fillId="0" borderId="33" xfId="40" applyNumberFormat="1" applyFont="1" applyFill="1" applyBorder="1" applyAlignment="1" applyProtection="1">
      <alignment/>
      <protection/>
    </xf>
    <xf numFmtId="0" fontId="17" fillId="0" borderId="17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20" xfId="58" applyFont="1" applyFill="1" applyBorder="1" applyProtection="1">
      <alignment/>
      <protection locked="0"/>
    </xf>
    <xf numFmtId="0" fontId="13" fillId="0" borderId="0" xfId="0" applyFont="1" applyFill="1" applyAlignment="1" applyProtection="1">
      <alignment horizontal="centerContinuous" vertical="center"/>
      <protection/>
    </xf>
    <xf numFmtId="0" fontId="13" fillId="0" borderId="0" xfId="0" applyFont="1" applyFill="1" applyAlignment="1" applyProtection="1">
      <alignment horizontal="centerContinuous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Fill="1" applyBorder="1" applyAlignment="1" applyProtection="1">
      <alignment horizontal="center" vertical="center" wrapText="1"/>
      <protection/>
    </xf>
    <xf numFmtId="0" fontId="23" fillId="0" borderId="31" xfId="0" applyFont="1" applyFill="1" applyBorder="1" applyAlignment="1" applyProtection="1">
      <alignment horizontal="center" vertical="center" wrapText="1"/>
      <protection/>
    </xf>
    <xf numFmtId="0" fontId="23" fillId="0" borderId="32" xfId="0" applyFont="1" applyFill="1" applyBorder="1" applyAlignment="1" applyProtection="1">
      <alignment horizontal="center" vertical="center" wrapText="1"/>
      <protection/>
    </xf>
    <xf numFmtId="0" fontId="23" fillId="0" borderId="33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31" xfId="0" applyNumberFormat="1" applyFont="1" applyFill="1" applyBorder="1" applyAlignment="1" applyProtection="1">
      <alignment horizontal="center" vertical="center" wrapText="1"/>
      <protection/>
    </xf>
    <xf numFmtId="164" fontId="7" fillId="0" borderId="32" xfId="0" applyNumberFormat="1" applyFont="1" applyFill="1" applyBorder="1" applyAlignment="1" applyProtection="1">
      <alignment horizontal="center" vertical="center" wrapText="1"/>
      <protection/>
    </xf>
    <xf numFmtId="164" fontId="7" fillId="0" borderId="31" xfId="0" applyNumberFormat="1" applyFont="1" applyFill="1" applyBorder="1" applyAlignment="1" applyProtection="1">
      <alignment horizontal="left" vertical="center" wrapText="1"/>
      <protection/>
    </xf>
    <xf numFmtId="164" fontId="7" fillId="0" borderId="32" xfId="0" applyNumberFormat="1" applyFont="1" applyFill="1" applyBorder="1" applyAlignment="1" applyProtection="1">
      <alignment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15" fillId="0" borderId="31" xfId="0" applyFont="1" applyFill="1" applyBorder="1" applyAlignment="1" applyProtection="1">
      <alignment horizontal="center" vertical="center" wrapText="1"/>
      <protection/>
    </xf>
    <xf numFmtId="0" fontId="15" fillId="0" borderId="32" xfId="0" applyFont="1" applyFill="1" applyBorder="1" applyAlignment="1" applyProtection="1">
      <alignment horizontal="center" vertical="center" wrapText="1"/>
      <protection/>
    </xf>
    <xf numFmtId="0" fontId="15" fillId="0" borderId="33" xfId="0" applyFont="1" applyFill="1" applyBorder="1" applyAlignment="1" applyProtection="1">
      <alignment horizontal="center" vertical="center" wrapText="1"/>
      <protection/>
    </xf>
    <xf numFmtId="0" fontId="22" fillId="0" borderId="55" xfId="0" applyFont="1" applyFill="1" applyBorder="1" applyAlignment="1" applyProtection="1">
      <alignment horizontal="left" vertical="center" wrapText="1" indent="1"/>
      <protection/>
    </xf>
    <xf numFmtId="0" fontId="22" fillId="0" borderId="19" xfId="0" applyFont="1" applyFill="1" applyBorder="1" applyAlignment="1" applyProtection="1">
      <alignment horizontal="left" vertical="center" wrapText="1" indent="1"/>
      <protection/>
    </xf>
    <xf numFmtId="0" fontId="22" fillId="0" borderId="19" xfId="0" applyFont="1" applyFill="1" applyBorder="1" applyAlignment="1" applyProtection="1">
      <alignment horizontal="left" vertical="center" wrapText="1" indent="8"/>
      <protection/>
    </xf>
    <xf numFmtId="0" fontId="17" fillId="0" borderId="14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31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vertical="center" wrapText="1"/>
      <protection/>
    </xf>
    <xf numFmtId="164" fontId="15" fillId="0" borderId="13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7" fillId="0" borderId="34" xfId="0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17" fillId="0" borderId="26" xfId="0" applyFont="1" applyBorder="1" applyAlignment="1" applyProtection="1">
      <alignment horizontal="right" vertical="center" indent="1"/>
      <protection/>
    </xf>
    <xf numFmtId="0" fontId="17" fillId="0" borderId="22" xfId="0" applyFont="1" applyBorder="1" applyAlignment="1" applyProtection="1">
      <alignment horizontal="right" vertical="center" indent="1"/>
      <protection/>
    </xf>
    <xf numFmtId="0" fontId="17" fillId="0" borderId="25" xfId="0" applyFont="1" applyBorder="1" applyAlignment="1" applyProtection="1">
      <alignment horizontal="right" vertical="center" indent="1"/>
      <protection/>
    </xf>
    <xf numFmtId="164" fontId="0" fillId="35" borderId="38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3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34" xfId="0" applyFont="1" applyFill="1" applyBorder="1" applyAlignment="1" applyProtection="1">
      <alignment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49" fontId="17" fillId="0" borderId="26" xfId="0" applyNumberFormat="1" applyFont="1" applyFill="1" applyBorder="1" applyAlignment="1" applyProtection="1">
      <alignment vertical="center"/>
      <protection/>
    </xf>
    <xf numFmtId="3" fontId="17" fillId="0" borderId="18" xfId="0" applyNumberFormat="1" applyFont="1" applyFill="1" applyBorder="1" applyAlignment="1" applyProtection="1">
      <alignment vertical="center"/>
      <protection/>
    </xf>
    <xf numFmtId="49" fontId="18" fillId="0" borderId="22" xfId="0" applyNumberFormat="1" applyFont="1" applyFill="1" applyBorder="1" applyAlignment="1" applyProtection="1" quotePrefix="1">
      <alignment horizontal="left" vertical="center" indent="1"/>
      <protection/>
    </xf>
    <xf numFmtId="3" fontId="18" fillId="0" borderId="12" xfId="0" applyNumberFormat="1" applyFont="1" applyFill="1" applyBorder="1" applyAlignment="1" applyProtection="1">
      <alignment vertical="center"/>
      <protection/>
    </xf>
    <xf numFmtId="49" fontId="17" fillId="0" borderId="22" xfId="0" applyNumberFormat="1" applyFont="1" applyFill="1" applyBorder="1" applyAlignment="1" applyProtection="1">
      <alignment vertical="center"/>
      <protection/>
    </xf>
    <xf numFmtId="3" fontId="17" fillId="0" borderId="12" xfId="0" applyNumberFormat="1" applyFont="1" applyFill="1" applyBorder="1" applyAlignment="1" applyProtection="1">
      <alignment vertical="center"/>
      <protection/>
    </xf>
    <xf numFmtId="49" fontId="7" fillId="0" borderId="31" xfId="0" applyNumberFormat="1" applyFont="1" applyFill="1" applyBorder="1" applyAlignment="1" applyProtection="1">
      <alignment vertical="center"/>
      <protection/>
    </xf>
    <xf numFmtId="3" fontId="17" fillId="0" borderId="32" xfId="0" applyNumberFormat="1" applyFont="1" applyFill="1" applyBorder="1" applyAlignment="1" applyProtection="1">
      <alignment vertical="center"/>
      <protection/>
    </xf>
    <xf numFmtId="3" fontId="17" fillId="0" borderId="33" xfId="0" applyNumberFormat="1" applyFont="1" applyFill="1" applyBorder="1" applyAlignment="1" applyProtection="1">
      <alignment vertical="center"/>
      <protection/>
    </xf>
    <xf numFmtId="49" fontId="17" fillId="0" borderId="22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18" xfId="0" applyFont="1" applyFill="1" applyBorder="1" applyAlignment="1" applyProtection="1" quotePrefix="1">
      <alignment horizontal="right" vertical="center"/>
      <protection/>
    </xf>
    <xf numFmtId="0" fontId="7" fillId="0" borderId="58" xfId="0" applyFont="1" applyFill="1" applyBorder="1" applyAlignment="1" applyProtection="1">
      <alignment vertical="center"/>
      <protection/>
    </xf>
    <xf numFmtId="0" fontId="7" fillId="0" borderId="59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7" fillId="0" borderId="60" xfId="0" applyFont="1" applyFill="1" applyBorder="1" applyAlignment="1" applyProtection="1">
      <alignment horizontal="center" vertical="center" wrapText="1"/>
      <protection/>
    </xf>
    <xf numFmtId="0" fontId="7" fillId="0" borderId="61" xfId="0" applyFont="1" applyFill="1" applyBorder="1" applyAlignment="1" applyProtection="1">
      <alignment horizontal="center" vertical="center" wrapText="1"/>
      <protection/>
    </xf>
    <xf numFmtId="164" fontId="7" fillId="0" borderId="62" xfId="0" applyNumberFormat="1" applyFont="1" applyFill="1" applyBorder="1" applyAlignment="1" applyProtection="1">
      <alignment horizontal="center" vertical="center" wrapText="1"/>
      <protection/>
    </xf>
    <xf numFmtId="0" fontId="19" fillId="0" borderId="32" xfId="0" applyFont="1" applyFill="1" applyBorder="1" applyAlignment="1" applyProtection="1">
      <alignment horizontal="center" vertical="center" wrapText="1"/>
      <protection/>
    </xf>
    <xf numFmtId="0" fontId="15" fillId="0" borderId="32" xfId="0" applyFont="1" applyFill="1" applyBorder="1" applyAlignment="1" applyProtection="1">
      <alignment horizontal="left" vertical="center" wrapText="1" inden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horizontal="left" vertical="center" wrapText="1" inden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164" fontId="17" fillId="0" borderId="18" xfId="0" applyNumberFormat="1" applyFont="1" applyFill="1" applyBorder="1" applyAlignment="1" applyProtection="1">
      <alignment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32" xfId="0" applyNumberFormat="1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7" fillId="0" borderId="32" xfId="0" applyFont="1" applyFill="1" applyBorder="1" applyAlignment="1" applyProtection="1">
      <alignment horizontal="center" vertical="center" wrapText="1"/>
      <protection/>
    </xf>
    <xf numFmtId="0" fontId="23" fillId="0" borderId="63" xfId="0" applyFont="1" applyBorder="1" applyAlignment="1" applyProtection="1">
      <alignment horizontal="left" wrapText="1" indent="1"/>
      <protection/>
    </xf>
    <xf numFmtId="0" fontId="15" fillId="0" borderId="34" xfId="0" applyFont="1" applyFill="1" applyBorder="1" applyAlignment="1" applyProtection="1">
      <alignment horizontal="center" vertical="center" wrapText="1"/>
      <protection/>
    </xf>
    <xf numFmtId="0" fontId="19" fillId="0" borderId="35" xfId="0" applyFont="1" applyFill="1" applyBorder="1" applyAlignment="1" applyProtection="1">
      <alignment horizontal="center" vertical="center" wrapText="1"/>
      <protection/>
    </xf>
    <xf numFmtId="0" fontId="29" fillId="0" borderId="64" xfId="0" applyFont="1" applyBorder="1" applyAlignment="1" applyProtection="1">
      <alignment horizontal="left" wrapText="1" indent="1"/>
      <protection/>
    </xf>
    <xf numFmtId="164" fontId="19" fillId="0" borderId="65" xfId="0" applyNumberFormat="1" applyFont="1" applyFill="1" applyBorder="1" applyAlignment="1" applyProtection="1">
      <alignment vertical="center" wrapText="1"/>
      <protection/>
    </xf>
    <xf numFmtId="0" fontId="23" fillId="0" borderId="31" xfId="0" applyFont="1" applyBorder="1" applyAlignment="1" applyProtection="1">
      <alignment horizontal="center" vertical="center" wrapText="1"/>
      <protection/>
    </xf>
    <xf numFmtId="0" fontId="26" fillId="0" borderId="32" xfId="0" applyFont="1" applyBorder="1" applyAlignment="1" applyProtection="1">
      <alignment horizontal="center" wrapText="1"/>
      <protection/>
    </xf>
    <xf numFmtId="0" fontId="31" fillId="0" borderId="24" xfId="0" applyFont="1" applyBorder="1" applyAlignment="1" applyProtection="1">
      <alignment horizontal="center" wrapText="1"/>
      <protection/>
    </xf>
    <xf numFmtId="0" fontId="31" fillId="0" borderId="25" xfId="0" applyFont="1" applyBorder="1" applyAlignment="1" applyProtection="1">
      <alignment horizontal="center" wrapText="1"/>
      <protection/>
    </xf>
    <xf numFmtId="0" fontId="17" fillId="0" borderId="20" xfId="0" applyFont="1" applyFill="1" applyBorder="1" applyAlignment="1" applyProtection="1">
      <alignment horizontal="left" vertical="center" wrapText="1" indent="1"/>
      <protection/>
    </xf>
    <xf numFmtId="0" fontId="27" fillId="0" borderId="63" xfId="0" applyFont="1" applyBorder="1" applyAlignment="1" applyProtection="1">
      <alignment horizontal="center" wrapText="1"/>
      <protection/>
    </xf>
    <xf numFmtId="0" fontId="28" fillId="0" borderId="63" xfId="0" applyFont="1" applyBorder="1" applyAlignment="1" applyProtection="1">
      <alignment horizontal="left" wrapText="1" indent="1"/>
      <protection/>
    </xf>
    <xf numFmtId="164" fontId="15" fillId="0" borderId="57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164" fontId="15" fillId="0" borderId="0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66" xfId="0" applyFont="1" applyFill="1" applyBorder="1" applyAlignment="1" applyProtection="1">
      <alignment horizontal="center" vertical="center" wrapText="1"/>
      <protection/>
    </xf>
    <xf numFmtId="0" fontId="15" fillId="0" borderId="67" xfId="0" applyFont="1" applyFill="1" applyBorder="1" applyAlignment="1" applyProtection="1">
      <alignment horizontal="center" vertical="center" wrapText="1"/>
      <protection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164" fontId="15" fillId="0" borderId="57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31" xfId="0" applyFont="1" applyFill="1" applyBorder="1" applyAlignment="1" applyProtection="1">
      <alignment horizontal="left" vertical="center"/>
      <protection/>
    </xf>
    <xf numFmtId="0" fontId="0" fillId="0" borderId="67" xfId="0" applyFont="1" applyFill="1" applyBorder="1" applyAlignment="1" applyProtection="1">
      <alignment vertical="center" wrapText="1"/>
      <protection/>
    </xf>
    <xf numFmtId="0" fontId="3" fillId="0" borderId="63" xfId="0" applyFont="1" applyFill="1" applyBorder="1" applyAlignment="1" applyProtection="1">
      <alignment vertical="center" wrapText="1"/>
      <protection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44" xfId="0" applyFont="1" applyFill="1" applyBorder="1" applyAlignment="1" applyProtection="1">
      <alignment horizontal="center" vertical="center"/>
      <protection locked="0"/>
    </xf>
    <xf numFmtId="0" fontId="7" fillId="0" borderId="68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4" fillId="0" borderId="0" xfId="0" applyNumberFormat="1" applyFont="1" applyFill="1" applyAlignment="1" applyProtection="1">
      <alignment vertical="center" wrapText="1"/>
      <protection locked="0"/>
    </xf>
    <xf numFmtId="49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44" xfId="0" applyFont="1" applyFill="1" applyBorder="1" applyAlignment="1" applyProtection="1" quotePrefix="1">
      <alignment horizontal="center" vertical="center"/>
      <protection locked="0"/>
    </xf>
    <xf numFmtId="49" fontId="7" fillId="0" borderId="68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/>
      <protection/>
    </xf>
    <xf numFmtId="0" fontId="17" fillId="0" borderId="24" xfId="0" applyFont="1" applyFill="1" applyBorder="1" applyAlignment="1" applyProtection="1">
      <alignment horizontal="center" vertical="center"/>
      <protection/>
    </xf>
    <xf numFmtId="164" fontId="15" fillId="0" borderId="15" xfId="0" applyNumberFormat="1" applyFont="1" applyFill="1" applyBorder="1" applyAlignment="1" applyProtection="1">
      <alignment vertical="center"/>
      <protection/>
    </xf>
    <xf numFmtId="0" fontId="17" fillId="0" borderId="22" xfId="0" applyFont="1" applyFill="1" applyBorder="1" applyAlignment="1" applyProtection="1">
      <alignment horizontal="center" vertical="center"/>
      <protection/>
    </xf>
    <xf numFmtId="164" fontId="15" fillId="0" borderId="12" xfId="0" applyNumberFormat="1" applyFont="1" applyFill="1" applyBorder="1" applyAlignment="1" applyProtection="1">
      <alignment vertical="center"/>
      <protection/>
    </xf>
    <xf numFmtId="0" fontId="17" fillId="0" borderId="25" xfId="0" applyFont="1" applyFill="1" applyBorder="1" applyAlignment="1" applyProtection="1">
      <alignment horizontal="center" vertical="center"/>
      <protection/>
    </xf>
    <xf numFmtId="0" fontId="17" fillId="0" borderId="20" xfId="0" applyFont="1" applyFill="1" applyBorder="1" applyAlignment="1" applyProtection="1">
      <alignment vertical="center" wrapText="1"/>
      <protection/>
    </xf>
    <xf numFmtId="164" fontId="15" fillId="0" borderId="16" xfId="0" applyNumberFormat="1" applyFont="1" applyFill="1" applyBorder="1" applyAlignment="1" applyProtection="1">
      <alignment vertical="center"/>
      <protection/>
    </xf>
    <xf numFmtId="0" fontId="15" fillId="0" borderId="31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/>
      <protection/>
    </xf>
    <xf numFmtId="164" fontId="15" fillId="0" borderId="33" xfId="0" applyNumberFormat="1" applyFont="1" applyFill="1" applyBorder="1" applyAlignment="1" applyProtection="1">
      <alignment vertical="center"/>
      <protection/>
    </xf>
    <xf numFmtId="0" fontId="0" fillId="0" borderId="69" xfId="0" applyFill="1" applyBorder="1" applyAlignment="1" applyProtection="1">
      <alignment/>
      <protection/>
    </xf>
    <xf numFmtId="0" fontId="5" fillId="0" borderId="69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7" fillId="0" borderId="11" xfId="58" applyFont="1" applyFill="1" applyBorder="1" applyAlignment="1" applyProtection="1">
      <alignment horizontal="right" vertical="center" wrapText="1" indent="1"/>
      <protection locked="0"/>
    </xf>
    <xf numFmtId="0" fontId="17" fillId="0" borderId="17" xfId="58" applyFont="1" applyFill="1" applyBorder="1" applyAlignment="1" applyProtection="1">
      <alignment horizontal="right" vertical="center" wrapText="1" indent="1"/>
      <protection locked="0"/>
    </xf>
    <xf numFmtId="0" fontId="17" fillId="0" borderId="10" xfId="58" applyFont="1" applyFill="1" applyBorder="1" applyAlignment="1" applyProtection="1">
      <alignment horizontal="right" vertical="center" wrapText="1" indent="1"/>
      <protection locked="0"/>
    </xf>
    <xf numFmtId="0" fontId="17" fillId="0" borderId="13" xfId="58" applyFont="1" applyFill="1" applyBorder="1" applyAlignment="1" applyProtection="1">
      <alignment horizontal="right" vertical="center" wrapText="1" indent="1"/>
      <protection locked="0"/>
    </xf>
    <xf numFmtId="0" fontId="15" fillId="0" borderId="13" xfId="58" applyFont="1" applyFill="1" applyBorder="1" applyAlignment="1" applyProtection="1">
      <alignment horizontal="right" vertical="center" wrapText="1" indent="1"/>
      <protection locked="0"/>
    </xf>
    <xf numFmtId="0" fontId="17" fillId="0" borderId="14" xfId="58" applyFont="1" applyFill="1" applyBorder="1" applyAlignment="1" applyProtection="1">
      <alignment horizontal="right" vertical="center" wrapText="1" indent="1"/>
      <protection locked="0"/>
    </xf>
    <xf numFmtId="0" fontId="17" fillId="0" borderId="20" xfId="58" applyFont="1" applyFill="1" applyBorder="1" applyAlignment="1" applyProtection="1">
      <alignment horizontal="right" vertical="center" wrapText="1" indent="1"/>
      <protection locked="0"/>
    </xf>
    <xf numFmtId="0" fontId="17" fillId="0" borderId="44" xfId="58" applyFont="1" applyFill="1" applyBorder="1" applyAlignment="1" applyProtection="1">
      <alignment horizontal="right" indent="1"/>
      <protection locked="0"/>
    </xf>
    <xf numFmtId="0" fontId="15" fillId="0" borderId="32" xfId="58" applyFont="1" applyFill="1" applyBorder="1" applyAlignment="1" applyProtection="1">
      <alignment horizontal="right" vertical="center" wrapText="1" indent="1"/>
      <protection locked="0"/>
    </xf>
    <xf numFmtId="0" fontId="17" fillId="0" borderId="17" xfId="58" applyFont="1" applyFill="1" applyBorder="1" applyAlignment="1" applyProtection="1">
      <alignment horizontal="right" vertical="center" wrapText="1" indent="1"/>
      <protection locked="0"/>
    </xf>
    <xf numFmtId="0" fontId="17" fillId="0" borderId="13" xfId="58" applyFont="1" applyFill="1" applyBorder="1" applyAlignment="1" applyProtection="1">
      <alignment horizontal="right" vertical="center" wrapText="1" indent="1"/>
      <protection locked="0"/>
    </xf>
    <xf numFmtId="164" fontId="15" fillId="0" borderId="3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5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19" fillId="0" borderId="57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5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7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8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0" xfId="58" applyNumberFormat="1" applyFont="1" applyFill="1" applyBorder="1" applyAlignment="1" applyProtection="1">
      <alignment horizontal="right" vertical="center" wrapText="1" indent="1"/>
      <protection/>
    </xf>
    <xf numFmtId="164" fontId="18" fillId="0" borderId="72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72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0" xfId="58" applyNumberFormat="1" applyFont="1" applyFill="1" applyBorder="1" applyAlignment="1" applyProtection="1">
      <alignment horizontal="right" vertical="center" wrapText="1" indent="1"/>
      <protection/>
    </xf>
    <xf numFmtId="164" fontId="18" fillId="0" borderId="62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44" xfId="58" applyFont="1" applyFill="1" applyBorder="1" applyAlignment="1" applyProtection="1">
      <alignment horizontal="right" vertical="center" wrapText="1" indent="1"/>
      <protection locked="0"/>
    </xf>
    <xf numFmtId="164" fontId="17" fillId="0" borderId="74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58" applyFont="1" applyFill="1" applyBorder="1" applyAlignment="1" applyProtection="1">
      <alignment horizontal="right" indent="1"/>
      <protection locked="0"/>
    </xf>
    <xf numFmtId="0" fontId="17" fillId="0" borderId="11" xfId="58" applyFont="1" applyFill="1" applyBorder="1" applyAlignment="1" applyProtection="1">
      <alignment horizontal="right" indent="1"/>
      <protection locked="0"/>
    </xf>
    <xf numFmtId="164" fontId="15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34" borderId="74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75" xfId="0" applyNumberFormat="1" applyFont="1" applyFill="1" applyBorder="1" applyAlignment="1" applyProtection="1">
      <alignment horizontal="center" vertical="center"/>
      <protection/>
    </xf>
    <xf numFmtId="164" fontId="7" fillId="0" borderId="76" xfId="0" applyNumberFormat="1" applyFont="1" applyFill="1" applyBorder="1" applyAlignment="1" applyProtection="1">
      <alignment horizontal="center" vertical="center"/>
      <protection/>
    </xf>
    <xf numFmtId="164" fontId="7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66" xfId="0" applyNumberFormat="1" applyFont="1" applyFill="1" applyBorder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5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15" fillId="0" borderId="43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7" fillId="0" borderId="39" xfId="0" applyNumberFormat="1" applyFont="1" applyFill="1" applyBorder="1" applyAlignment="1" applyProtection="1">
      <alignment vertical="center" wrapText="1"/>
      <protection/>
    </xf>
    <xf numFmtId="164" fontId="15" fillId="0" borderId="25" xfId="0" applyNumberFormat="1" applyFont="1" applyFill="1" applyBorder="1" applyAlignment="1" applyProtection="1">
      <alignment horizontal="center" vertical="center" wrapText="1"/>
      <protection/>
    </xf>
    <xf numFmtId="164" fontId="17" fillId="0" borderId="40" xfId="0" applyNumberFormat="1" applyFont="1" applyFill="1" applyBorder="1" applyAlignment="1" applyProtection="1">
      <alignment vertical="center" wrapText="1"/>
      <protection/>
    </xf>
    <xf numFmtId="164" fontId="15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21" xfId="0" applyNumberFormat="1" applyFont="1" applyFill="1" applyBorder="1" applyAlignment="1" applyProtection="1">
      <alignment horizontal="center" vertical="center" wrapText="1"/>
      <protection/>
    </xf>
    <xf numFmtId="164" fontId="17" fillId="0" borderId="43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horizontal="left" vertical="center" wrapText="1" indent="2"/>
      <protection locked="0"/>
    </xf>
    <xf numFmtId="164" fontId="0" fillId="0" borderId="32" xfId="0" applyNumberFormat="1" applyFont="1" applyFill="1" applyBorder="1" applyAlignment="1" applyProtection="1">
      <alignment horizontal="left" vertical="center" wrapText="1" indent="2"/>
      <protection locked="0"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4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4" xfId="59" applyFont="1" applyFill="1" applyBorder="1" applyAlignment="1" applyProtection="1">
      <alignment horizontal="left" vertical="center" indent="1"/>
      <protection/>
    </xf>
    <xf numFmtId="0" fontId="7" fillId="0" borderId="32" xfId="59" applyFont="1" applyFill="1" applyBorder="1" applyAlignment="1" applyProtection="1">
      <alignment horizontal="left" indent="1"/>
      <protection/>
    </xf>
    <xf numFmtId="164" fontId="7" fillId="0" borderId="33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 applyProtection="1">
      <alignment horizontal="center" vertical="center" wrapTex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/>
      <protection/>
    </xf>
    <xf numFmtId="164" fontId="17" fillId="0" borderId="15" xfId="58" applyNumberFormat="1" applyFont="1" applyFill="1" applyBorder="1" applyAlignment="1" applyProtection="1">
      <alignment horizontal="right" vertical="center" wrapText="1"/>
      <protection locked="0"/>
    </xf>
    <xf numFmtId="164" fontId="15" fillId="0" borderId="65" xfId="0" applyNumberFormat="1" applyFont="1" applyFill="1" applyBorder="1" applyAlignment="1" applyProtection="1">
      <alignment vertical="center" wrapText="1"/>
      <protection locked="0"/>
    </xf>
    <xf numFmtId="164" fontId="15" fillId="0" borderId="28" xfId="0" applyNumberFormat="1" applyFont="1" applyFill="1" applyBorder="1" applyAlignment="1" applyProtection="1">
      <alignment vertical="center" wrapText="1"/>
      <protection locked="0"/>
    </xf>
    <xf numFmtId="164" fontId="17" fillId="0" borderId="65" xfId="0" applyNumberFormat="1" applyFont="1" applyFill="1" applyBorder="1" applyAlignment="1" applyProtection="1">
      <alignment vertical="center" wrapText="1"/>
      <protection locked="0"/>
    </xf>
    <xf numFmtId="164" fontId="17" fillId="0" borderId="28" xfId="0" applyNumberFormat="1" applyFont="1" applyFill="1" applyBorder="1" applyAlignment="1" applyProtection="1">
      <alignment vertical="center" wrapText="1"/>
      <protection locked="0"/>
    </xf>
    <xf numFmtId="164" fontId="17" fillId="0" borderId="12" xfId="0" applyNumberFormat="1" applyFont="1" applyFill="1" applyBorder="1" applyAlignment="1" applyProtection="1">
      <alignment vertical="center" wrapText="1"/>
      <protection locked="0"/>
    </xf>
    <xf numFmtId="164" fontId="15" fillId="0" borderId="57" xfId="0" applyNumberFormat="1" applyFont="1" applyFill="1" applyBorder="1" applyAlignment="1" applyProtection="1">
      <alignment vertical="center" wrapText="1"/>
      <protection/>
    </xf>
    <xf numFmtId="164" fontId="19" fillId="0" borderId="33" xfId="0" applyNumberFormat="1" applyFont="1" applyFill="1" applyBorder="1" applyAlignment="1" applyProtection="1">
      <alignment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5" fillId="0" borderId="57" xfId="0" applyNumberFormat="1" applyFont="1" applyFill="1" applyBorder="1" applyAlignment="1" applyProtection="1">
      <alignment vertical="center" wrapText="1"/>
      <protection locked="0"/>
    </xf>
    <xf numFmtId="164" fontId="17" fillId="0" borderId="18" xfId="0" applyNumberFormat="1" applyFont="1" applyFill="1" applyBorder="1" applyAlignment="1" applyProtection="1">
      <alignment vertical="center" wrapText="1"/>
      <protection locked="0"/>
    </xf>
    <xf numFmtId="164" fontId="17" fillId="0" borderId="29" xfId="0" applyNumberFormat="1" applyFont="1" applyFill="1" applyBorder="1" applyAlignment="1" applyProtection="1">
      <alignment vertical="center" wrapText="1"/>
      <protection locked="0"/>
    </xf>
    <xf numFmtId="164" fontId="15" fillId="0" borderId="0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164" fontId="15" fillId="0" borderId="57" xfId="0" applyNumberFormat="1" applyFont="1" applyFill="1" applyBorder="1" applyAlignment="1" applyProtection="1">
      <alignment horizontal="center" vertical="center" wrapText="1"/>
      <protection/>
    </xf>
    <xf numFmtId="164" fontId="18" fillId="0" borderId="11" xfId="58" applyNumberFormat="1" applyFont="1" applyFill="1" applyBorder="1" applyAlignment="1" applyProtection="1">
      <alignment horizontal="right" vertical="center" wrapText="1" indent="1"/>
      <protection/>
    </xf>
    <xf numFmtId="164" fontId="18" fillId="0" borderId="70" xfId="58" applyNumberFormat="1" applyFont="1" applyFill="1" applyBorder="1" applyAlignment="1" applyProtection="1">
      <alignment horizontal="right" vertical="center" wrapText="1" indent="1"/>
      <protection/>
    </xf>
    <xf numFmtId="164" fontId="18" fillId="0" borderId="14" xfId="58" applyNumberFormat="1" applyFont="1" applyFill="1" applyBorder="1" applyAlignment="1" applyProtection="1">
      <alignment horizontal="right" vertical="center" wrapText="1" indent="1"/>
      <protection/>
    </xf>
    <xf numFmtId="164" fontId="18" fillId="0" borderId="7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73" xfId="58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77" xfId="58" applyFont="1" applyFill="1" applyBorder="1" applyAlignment="1" applyProtection="1">
      <alignment horizontal="left" vertical="center" wrapText="1"/>
      <protection/>
    </xf>
    <xf numFmtId="164" fontId="16" fillId="0" borderId="56" xfId="58" applyNumberFormat="1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>
      <alignment horizontal="center"/>
      <protection/>
    </xf>
    <xf numFmtId="0" fontId="6" fillId="0" borderId="0" xfId="58" applyFont="1" applyFill="1" applyAlignment="1">
      <alignment horizontal="center" wrapText="1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7" fillId="0" borderId="78" xfId="0" applyNumberFormat="1" applyFont="1" applyFill="1" applyBorder="1" applyAlignment="1">
      <alignment horizontal="center" vertical="center" wrapText="1"/>
    </xf>
    <xf numFmtId="164" fontId="7" fillId="0" borderId="79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textRotation="180" wrapText="1"/>
    </xf>
    <xf numFmtId="164" fontId="7" fillId="0" borderId="80" xfId="0" applyNumberFormat="1" applyFont="1" applyFill="1" applyBorder="1" applyAlignment="1">
      <alignment horizontal="center" vertical="center" wrapText="1"/>
    </xf>
    <xf numFmtId="164" fontId="7" fillId="0" borderId="54" xfId="0" applyNumberFormat="1" applyFont="1" applyFill="1" applyBorder="1" applyAlignment="1">
      <alignment horizontal="center" vertical="center" wrapText="1"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18" xfId="58" applyFont="1" applyFill="1" applyBorder="1" applyAlignment="1">
      <alignment horizontal="center" vertical="center" wrapText="1"/>
      <protection/>
    </xf>
    <xf numFmtId="0" fontId="3" fillId="0" borderId="16" xfId="58" applyFont="1" applyFill="1" applyBorder="1" applyAlignment="1">
      <alignment horizontal="center" vertical="center" wrapText="1"/>
      <protection/>
    </xf>
    <xf numFmtId="0" fontId="3" fillId="0" borderId="26" xfId="58" applyFont="1" applyFill="1" applyBorder="1" applyAlignment="1">
      <alignment horizontal="center" vertical="center" wrapText="1"/>
      <protection/>
    </xf>
    <xf numFmtId="0" fontId="3" fillId="0" borderId="25" xfId="58" applyFont="1" applyFill="1" applyBorder="1" applyAlignment="1">
      <alignment horizontal="center" vertical="center" wrapText="1"/>
      <protection/>
    </xf>
    <xf numFmtId="0" fontId="3" fillId="0" borderId="1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31" xfId="58" applyFont="1" applyFill="1" applyBorder="1" applyAlignment="1" applyProtection="1">
      <alignment horizontal="left"/>
      <protection/>
    </xf>
    <xf numFmtId="0" fontId="7" fillId="0" borderId="32" xfId="58" applyFont="1" applyFill="1" applyBorder="1" applyAlignment="1" applyProtection="1">
      <alignment horizontal="left"/>
      <protection/>
    </xf>
    <xf numFmtId="0" fontId="17" fillId="0" borderId="77" xfId="58" applyFont="1" applyFill="1" applyBorder="1" applyAlignment="1">
      <alignment horizontal="justify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34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right"/>
      <protection/>
    </xf>
    <xf numFmtId="0" fontId="7" fillId="0" borderId="66" xfId="0" applyFont="1" applyBorder="1" applyAlignment="1" applyProtection="1">
      <alignment horizontal="left" vertical="center" indent="2"/>
      <protection/>
    </xf>
    <xf numFmtId="0" fontId="7" fillId="0" borderId="63" xfId="0" applyFont="1" applyBorder="1" applyAlignment="1" applyProtection="1">
      <alignment horizontal="left" vertical="center" indent="2"/>
      <protection/>
    </xf>
    <xf numFmtId="0" fontId="15" fillId="0" borderId="32" xfId="0" applyFont="1" applyFill="1" applyBorder="1" applyAlignment="1" applyProtection="1">
      <alignment horizontal="right" indent="1"/>
      <protection/>
    </xf>
    <xf numFmtId="0" fontId="15" fillId="0" borderId="33" xfId="0" applyFont="1" applyFill="1" applyBorder="1" applyAlignment="1" applyProtection="1">
      <alignment horizontal="right" indent="1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/>
    </xf>
    <xf numFmtId="0" fontId="7" fillId="0" borderId="81" xfId="0" applyFont="1" applyFill="1" applyBorder="1" applyAlignment="1" applyProtection="1">
      <alignment horizontal="center"/>
      <protection/>
    </xf>
    <xf numFmtId="0" fontId="7" fillId="0" borderId="77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17" fillId="0" borderId="82" xfId="0" applyFont="1" applyFill="1" applyBorder="1" applyAlignment="1" applyProtection="1">
      <alignment horizontal="left" indent="1"/>
      <protection locked="0"/>
    </xf>
    <xf numFmtId="0" fontId="17" fillId="0" borderId="83" xfId="0" applyFont="1" applyFill="1" applyBorder="1" applyAlignment="1" applyProtection="1">
      <alignment horizontal="left" indent="1"/>
      <protection locked="0"/>
    </xf>
    <xf numFmtId="0" fontId="17" fillId="0" borderId="84" xfId="0" applyFont="1" applyFill="1" applyBorder="1" applyAlignment="1" applyProtection="1">
      <alignment horizontal="left" indent="1"/>
      <protection locked="0"/>
    </xf>
    <xf numFmtId="0" fontId="17" fillId="0" borderId="60" xfId="0" applyFont="1" applyFill="1" applyBorder="1" applyAlignment="1" applyProtection="1">
      <alignment horizontal="left" indent="1"/>
      <protection locked="0"/>
    </xf>
    <xf numFmtId="0" fontId="17" fillId="0" borderId="61" xfId="0" applyFont="1" applyFill="1" applyBorder="1" applyAlignment="1" applyProtection="1">
      <alignment horizontal="left" indent="1"/>
      <protection locked="0"/>
    </xf>
    <xf numFmtId="0" fontId="17" fillId="0" borderId="85" xfId="0" applyFont="1" applyFill="1" applyBorder="1" applyAlignment="1" applyProtection="1">
      <alignment horizontal="left" indent="1"/>
      <protection locked="0"/>
    </xf>
    <xf numFmtId="0" fontId="7" fillId="0" borderId="66" xfId="0" applyFont="1" applyFill="1" applyBorder="1" applyAlignment="1" applyProtection="1">
      <alignment horizontal="left" indent="1"/>
      <protection/>
    </xf>
    <xf numFmtId="0" fontId="7" fillId="0" borderId="67" xfId="0" applyFont="1" applyFill="1" applyBorder="1" applyAlignment="1" applyProtection="1">
      <alignment horizontal="left" indent="1"/>
      <protection/>
    </xf>
    <xf numFmtId="0" fontId="7" fillId="0" borderId="63" xfId="0" applyFont="1" applyFill="1" applyBorder="1" applyAlignment="1" applyProtection="1">
      <alignment horizontal="left" indent="1"/>
      <protection/>
    </xf>
    <xf numFmtId="0" fontId="17" fillId="0" borderId="17" xfId="0" applyFont="1" applyFill="1" applyBorder="1" applyAlignment="1" applyProtection="1">
      <alignment horizontal="right" indent="1"/>
      <protection locked="0"/>
    </xf>
    <xf numFmtId="0" fontId="17" fillId="0" borderId="18" xfId="0" applyFont="1" applyFill="1" applyBorder="1" applyAlignment="1" applyProtection="1">
      <alignment horizontal="right" indent="1"/>
      <protection locked="0"/>
    </xf>
    <xf numFmtId="0" fontId="17" fillId="0" borderId="20" xfId="0" applyFont="1" applyFill="1" applyBorder="1" applyAlignment="1" applyProtection="1">
      <alignment horizontal="right" indent="1"/>
      <protection locked="0"/>
    </xf>
    <xf numFmtId="0" fontId="17" fillId="0" borderId="16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82" xfId="0" applyFont="1" applyFill="1" applyBorder="1" applyAlignment="1" applyProtection="1">
      <alignment horizontal="center" vertical="center" wrapText="1"/>
      <protection/>
    </xf>
    <xf numFmtId="0" fontId="7" fillId="0" borderId="84" xfId="0" applyFont="1" applyFill="1" applyBorder="1" applyAlignment="1" applyProtection="1">
      <alignment horizontal="center" vertical="center" wrapText="1"/>
      <protection/>
    </xf>
    <xf numFmtId="0" fontId="7" fillId="0" borderId="66" xfId="0" applyFont="1" applyFill="1" applyBorder="1" applyAlignment="1" applyProtection="1">
      <alignment horizontal="center" vertical="center" wrapText="1"/>
      <protection/>
    </xf>
    <xf numFmtId="0" fontId="7" fillId="0" borderId="6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 locked="0"/>
    </xf>
    <xf numFmtId="164" fontId="7" fillId="0" borderId="66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57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8" xfId="0" applyNumberFormat="1" applyFont="1" applyFill="1" applyBorder="1" applyAlignment="1" applyProtection="1">
      <alignment horizontal="center" vertical="center"/>
      <protection/>
    </xf>
    <xf numFmtId="164" fontId="7" fillId="0" borderId="79" xfId="0" applyNumberFormat="1" applyFont="1" applyFill="1" applyBorder="1" applyAlignment="1" applyProtection="1">
      <alignment horizontal="center" vertical="center"/>
      <protection/>
    </xf>
    <xf numFmtId="164" fontId="7" fillId="0" borderId="82" xfId="0" applyNumberFormat="1" applyFont="1" applyFill="1" applyBorder="1" applyAlignment="1" applyProtection="1">
      <alignment horizontal="center" vertical="center"/>
      <protection/>
    </xf>
    <xf numFmtId="164" fontId="7" fillId="0" borderId="83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8" xfId="0" applyNumberFormat="1" applyFont="1" applyFill="1" applyBorder="1" applyAlignment="1" applyProtection="1">
      <alignment horizontal="center" vertical="center" wrapText="1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0" fontId="17" fillId="0" borderId="77" xfId="0" applyFont="1" applyFill="1" applyBorder="1" applyAlignment="1">
      <alignment horizontal="justify" vertical="center" wrapText="1"/>
    </xf>
    <xf numFmtId="0" fontId="16" fillId="0" borderId="52" xfId="59" applyFont="1" applyFill="1" applyBorder="1" applyAlignment="1" applyProtection="1">
      <alignment horizontal="left" vertical="center" indent="1"/>
      <protection/>
    </xf>
    <xf numFmtId="0" fontId="16" fillId="0" borderId="67" xfId="59" applyFont="1" applyFill="1" applyBorder="1" applyAlignment="1" applyProtection="1">
      <alignment horizontal="left" vertical="center" indent="1"/>
      <protection/>
    </xf>
    <xf numFmtId="0" fontId="16" fillId="0" borderId="57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J39" sqref="J3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195</v>
      </c>
    </row>
    <row r="4" spans="1:2" ht="12.75">
      <c r="A4" s="280"/>
      <c r="B4" s="280"/>
    </row>
    <row r="5" spans="1:2" s="316" customFormat="1" ht="15.75">
      <c r="A5" s="174" t="s">
        <v>376</v>
      </c>
      <c r="B5" s="315"/>
    </row>
    <row r="6" spans="1:2" ht="12.75">
      <c r="A6" s="280"/>
      <c r="B6" s="280"/>
    </row>
    <row r="7" spans="1:2" ht="12.75">
      <c r="A7" s="280" t="s">
        <v>401</v>
      </c>
      <c r="B7" s="280" t="s">
        <v>232</v>
      </c>
    </row>
    <row r="8" spans="1:2" ht="12.75">
      <c r="A8" s="280" t="s">
        <v>196</v>
      </c>
      <c r="B8" s="280" t="s">
        <v>233</v>
      </c>
    </row>
    <row r="9" spans="1:2" ht="12.75">
      <c r="A9" s="280" t="s">
        <v>404</v>
      </c>
      <c r="B9" s="280" t="s">
        <v>234</v>
      </c>
    </row>
    <row r="10" spans="1:2" ht="12.75">
      <c r="A10" s="280"/>
      <c r="B10" s="280"/>
    </row>
    <row r="11" spans="1:2" ht="12.75">
      <c r="A11" s="280"/>
      <c r="B11" s="280"/>
    </row>
    <row r="12" spans="1:2" s="316" customFormat="1" ht="15.75">
      <c r="A12" s="174" t="s">
        <v>377</v>
      </c>
      <c r="B12" s="315"/>
    </row>
    <row r="13" spans="1:2" ht="12.75">
      <c r="A13" s="280"/>
      <c r="B13" s="280"/>
    </row>
    <row r="14" spans="1:2" ht="12.75">
      <c r="A14" s="280" t="s">
        <v>238</v>
      </c>
      <c r="B14" s="280" t="s">
        <v>235</v>
      </c>
    </row>
    <row r="15" spans="1:2" ht="12.75">
      <c r="A15" s="280" t="s">
        <v>197</v>
      </c>
      <c r="B15" s="280" t="s">
        <v>236</v>
      </c>
    </row>
    <row r="16" spans="1:2" ht="12.75">
      <c r="A16" s="280" t="s">
        <v>198</v>
      </c>
      <c r="B16" s="280" t="s">
        <v>237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F23" sqref="F23"/>
    </sheetView>
  </sheetViews>
  <sheetFormatPr defaultColWidth="9.00390625" defaultRowHeight="12.75"/>
  <cols>
    <col min="1" max="1" width="47.125" style="89" customWidth="1"/>
    <col min="2" max="2" width="15.625" style="88" customWidth="1"/>
    <col min="3" max="3" width="16.375" style="88" customWidth="1"/>
    <col min="4" max="4" width="18.00390625" style="88" customWidth="1"/>
    <col min="5" max="5" width="16.625" style="88" customWidth="1"/>
    <col min="6" max="6" width="18.875" style="113" customWidth="1"/>
    <col min="7" max="8" width="12.875" style="88" customWidth="1"/>
    <col min="9" max="9" width="13.875" style="88" customWidth="1"/>
    <col min="10" max="16384" width="9.375" style="88" customWidth="1"/>
  </cols>
  <sheetData>
    <row r="1" spans="1:6" ht="35.25" customHeight="1" thickBot="1">
      <c r="A1" s="409"/>
      <c r="B1" s="113"/>
      <c r="C1" s="113"/>
      <c r="D1" s="113"/>
      <c r="E1" s="113"/>
      <c r="F1" s="108" t="s">
        <v>65</v>
      </c>
    </row>
    <row r="2" spans="1:6" s="96" customFormat="1" ht="44.25" customHeight="1" thickBot="1">
      <c r="A2" s="410" t="s">
        <v>71</v>
      </c>
      <c r="B2" s="411" t="s">
        <v>72</v>
      </c>
      <c r="C2" s="411" t="s">
        <v>73</v>
      </c>
      <c r="D2" s="411" t="s">
        <v>428</v>
      </c>
      <c r="E2" s="411" t="s">
        <v>242</v>
      </c>
      <c r="F2" s="109" t="s">
        <v>429</v>
      </c>
    </row>
    <row r="3" spans="1:6" s="113" customFormat="1" ht="12" customHeight="1" thickBot="1">
      <c r="A3" s="110">
        <v>1</v>
      </c>
      <c r="B3" s="111">
        <v>2</v>
      </c>
      <c r="C3" s="111">
        <v>3</v>
      </c>
      <c r="D3" s="111">
        <v>4</v>
      </c>
      <c r="E3" s="111">
        <v>5</v>
      </c>
      <c r="F3" s="112" t="s">
        <v>94</v>
      </c>
    </row>
    <row r="4" spans="1:6" ht="15.75" customHeight="1">
      <c r="A4" s="98"/>
      <c r="B4" s="54"/>
      <c r="C4" s="114"/>
      <c r="D4" s="54"/>
      <c r="E4" s="54"/>
      <c r="F4" s="115">
        <f aca="true" t="shared" si="0" ref="F4:F22">B4-D4-E4</f>
        <v>0</v>
      </c>
    </row>
    <row r="5" spans="1:6" ht="15.75" customHeight="1">
      <c r="A5" s="98"/>
      <c r="B5" s="54"/>
      <c r="C5" s="114"/>
      <c r="D5" s="54"/>
      <c r="E5" s="54"/>
      <c r="F5" s="115">
        <f t="shared" si="0"/>
        <v>0</v>
      </c>
    </row>
    <row r="6" spans="1:6" ht="15.75" customHeight="1">
      <c r="A6" s="98"/>
      <c r="B6" s="54"/>
      <c r="C6" s="114"/>
      <c r="D6" s="54"/>
      <c r="E6" s="54"/>
      <c r="F6" s="115">
        <f t="shared" si="0"/>
        <v>0</v>
      </c>
    </row>
    <row r="7" spans="1:6" ht="15.75" customHeight="1">
      <c r="A7" s="116"/>
      <c r="B7" s="54"/>
      <c r="C7" s="114"/>
      <c r="D7" s="54"/>
      <c r="E7" s="54"/>
      <c r="F7" s="115">
        <f t="shared" si="0"/>
        <v>0</v>
      </c>
    </row>
    <row r="8" spans="1:6" ht="15.75" customHeight="1">
      <c r="A8" s="98"/>
      <c r="B8" s="54"/>
      <c r="C8" s="114"/>
      <c r="D8" s="54"/>
      <c r="E8" s="54"/>
      <c r="F8" s="115">
        <f t="shared" si="0"/>
        <v>0</v>
      </c>
    </row>
    <row r="9" spans="1:6" ht="15.75" customHeight="1">
      <c r="A9" s="116"/>
      <c r="B9" s="54"/>
      <c r="C9" s="114"/>
      <c r="D9" s="54"/>
      <c r="E9" s="54"/>
      <c r="F9" s="115">
        <f t="shared" si="0"/>
        <v>0</v>
      </c>
    </row>
    <row r="10" spans="1:6" ht="15.75" customHeight="1">
      <c r="A10" s="98"/>
      <c r="B10" s="54"/>
      <c r="C10" s="114"/>
      <c r="D10" s="54"/>
      <c r="E10" s="54"/>
      <c r="F10" s="115">
        <f t="shared" si="0"/>
        <v>0</v>
      </c>
    </row>
    <row r="11" spans="1:6" ht="15.75" customHeight="1">
      <c r="A11" s="98"/>
      <c r="B11" s="54"/>
      <c r="C11" s="114"/>
      <c r="D11" s="54"/>
      <c r="E11" s="54"/>
      <c r="F11" s="115">
        <f t="shared" si="0"/>
        <v>0</v>
      </c>
    </row>
    <row r="12" spans="1:6" ht="15.75" customHeight="1">
      <c r="A12" s="98"/>
      <c r="B12" s="54"/>
      <c r="C12" s="114"/>
      <c r="D12" s="54"/>
      <c r="E12" s="54"/>
      <c r="F12" s="115">
        <f t="shared" si="0"/>
        <v>0</v>
      </c>
    </row>
    <row r="13" spans="1:6" ht="15.75" customHeight="1">
      <c r="A13" s="98"/>
      <c r="B13" s="54"/>
      <c r="C13" s="114"/>
      <c r="D13" s="54"/>
      <c r="E13" s="54"/>
      <c r="F13" s="115">
        <f t="shared" si="0"/>
        <v>0</v>
      </c>
    </row>
    <row r="14" spans="1:6" ht="15.75" customHeight="1">
      <c r="A14" s="98"/>
      <c r="B14" s="54"/>
      <c r="C14" s="114"/>
      <c r="D14" s="54"/>
      <c r="E14" s="54"/>
      <c r="F14" s="115">
        <f t="shared" si="0"/>
        <v>0</v>
      </c>
    </row>
    <row r="15" spans="1:6" ht="15.75" customHeight="1">
      <c r="A15" s="98"/>
      <c r="B15" s="54"/>
      <c r="C15" s="114"/>
      <c r="D15" s="54"/>
      <c r="E15" s="54"/>
      <c r="F15" s="115">
        <f t="shared" si="0"/>
        <v>0</v>
      </c>
    </row>
    <row r="16" spans="1:6" ht="15.75" customHeight="1">
      <c r="A16" s="98"/>
      <c r="B16" s="54"/>
      <c r="C16" s="114"/>
      <c r="D16" s="54"/>
      <c r="E16" s="54"/>
      <c r="F16" s="115">
        <f t="shared" si="0"/>
        <v>0</v>
      </c>
    </row>
    <row r="17" spans="1:6" ht="15.75" customHeight="1">
      <c r="A17" s="98"/>
      <c r="B17" s="54"/>
      <c r="C17" s="114"/>
      <c r="D17" s="54"/>
      <c r="E17" s="54"/>
      <c r="F17" s="115">
        <f t="shared" si="0"/>
        <v>0</v>
      </c>
    </row>
    <row r="18" spans="1:6" ht="15.75" customHeight="1">
      <c r="A18" s="98"/>
      <c r="B18" s="54"/>
      <c r="C18" s="114"/>
      <c r="D18" s="54"/>
      <c r="E18" s="54"/>
      <c r="F18" s="115">
        <f t="shared" si="0"/>
        <v>0</v>
      </c>
    </row>
    <row r="19" spans="1:6" ht="15.75" customHeight="1">
      <c r="A19" s="98"/>
      <c r="B19" s="54"/>
      <c r="C19" s="114"/>
      <c r="D19" s="54"/>
      <c r="E19" s="54"/>
      <c r="F19" s="115">
        <f t="shared" si="0"/>
        <v>0</v>
      </c>
    </row>
    <row r="20" spans="1:6" ht="15.75" customHeight="1">
      <c r="A20" s="98"/>
      <c r="B20" s="54"/>
      <c r="C20" s="114"/>
      <c r="D20" s="54"/>
      <c r="E20" s="54"/>
      <c r="F20" s="115">
        <f t="shared" si="0"/>
        <v>0</v>
      </c>
    </row>
    <row r="21" spans="1:6" ht="15.75" customHeight="1">
      <c r="A21" s="98"/>
      <c r="B21" s="54"/>
      <c r="C21" s="114"/>
      <c r="D21" s="54"/>
      <c r="E21" s="54"/>
      <c r="F21" s="115">
        <f t="shared" si="0"/>
        <v>0</v>
      </c>
    </row>
    <row r="22" spans="1:6" ht="15.75" customHeight="1" thickBot="1">
      <c r="A22" s="117"/>
      <c r="B22" s="55"/>
      <c r="C22" s="118"/>
      <c r="D22" s="55"/>
      <c r="E22" s="55"/>
      <c r="F22" s="119">
        <f t="shared" si="0"/>
        <v>0</v>
      </c>
    </row>
    <row r="23" spans="1:6" s="122" customFormat="1" ht="18" customHeight="1" thickBot="1">
      <c r="A23" s="412" t="s">
        <v>70</v>
      </c>
      <c r="B23" s="120">
        <f>SUM(B4:B22)</f>
        <v>0</v>
      </c>
      <c r="C23" s="221"/>
      <c r="D23" s="120">
        <f>SUM(D4:D22)</f>
        <v>0</v>
      </c>
      <c r="E23" s="120">
        <f>SUM(E4:E22)</f>
        <v>0</v>
      </c>
      <c r="F23" s="121">
        <f>SUM(F4:F22)</f>
        <v>0</v>
      </c>
    </row>
  </sheetData>
  <sheetProtection sheet="1" objects="1" scenarios="1"/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105" r:id="rId1"/>
  <headerFooter alignWithMargins="0">
    <oddHeader>&amp;C&amp;"Times New Roman CE,Félkövér"&amp;12
Beruházási (felhalmozási) kiadások
előirányzata beruházásonként &amp;R&amp;"Times New Roman CE,Félkövér dőlt"&amp;11 7. melléklet a ……/2012. (….)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D6" sqref="D6"/>
    </sheetView>
  </sheetViews>
  <sheetFormatPr defaultColWidth="9.00390625" defaultRowHeight="12.75"/>
  <cols>
    <col min="1" max="1" width="60.625" style="89" customWidth="1"/>
    <col min="2" max="2" width="15.625" style="88" customWidth="1"/>
    <col min="3" max="3" width="16.375" style="88" customWidth="1"/>
    <col min="4" max="4" width="18.00390625" style="88" customWidth="1"/>
    <col min="5" max="5" width="16.625" style="88" customWidth="1"/>
    <col min="6" max="6" width="18.875" style="88" customWidth="1"/>
    <col min="7" max="8" width="12.875" style="88" customWidth="1"/>
    <col min="9" max="9" width="13.875" style="88" customWidth="1"/>
    <col min="10" max="16384" width="9.375" style="88" customWidth="1"/>
  </cols>
  <sheetData>
    <row r="1" spans="1:6" ht="23.25" customHeight="1" thickBot="1">
      <c r="A1" s="409"/>
      <c r="B1" s="113"/>
      <c r="C1" s="113"/>
      <c r="D1" s="113"/>
      <c r="E1" s="113"/>
      <c r="F1" s="108" t="s">
        <v>65</v>
      </c>
    </row>
    <row r="2" spans="1:6" s="96" customFormat="1" ht="48.75" customHeight="1" thickBot="1">
      <c r="A2" s="410" t="s">
        <v>566</v>
      </c>
      <c r="B2" s="411" t="s">
        <v>72</v>
      </c>
      <c r="C2" s="411" t="s">
        <v>73</v>
      </c>
      <c r="D2" s="411" t="s">
        <v>568</v>
      </c>
      <c r="E2" s="411" t="s">
        <v>561</v>
      </c>
      <c r="F2" s="109" t="s">
        <v>569</v>
      </c>
    </row>
    <row r="3" spans="1:6" s="113" customFormat="1" ht="15" customHeight="1" thickBot="1">
      <c r="A3" s="110">
        <v>1</v>
      </c>
      <c r="B3" s="111">
        <v>2</v>
      </c>
      <c r="C3" s="111">
        <v>3</v>
      </c>
      <c r="D3" s="111">
        <v>4</v>
      </c>
      <c r="E3" s="111">
        <v>5</v>
      </c>
      <c r="F3" s="112">
        <v>6</v>
      </c>
    </row>
    <row r="4" spans="1:6" ht="15.75" customHeight="1">
      <c r="A4" s="123" t="s">
        <v>567</v>
      </c>
      <c r="B4" s="124">
        <v>635</v>
      </c>
      <c r="C4" s="125">
        <v>635</v>
      </c>
      <c r="D4" s="124"/>
      <c r="E4" s="124"/>
      <c r="F4" s="126">
        <v>635</v>
      </c>
    </row>
    <row r="5" spans="1:6" ht="15.75" customHeight="1">
      <c r="A5" s="123" t="s">
        <v>570</v>
      </c>
      <c r="B5" s="124">
        <v>296</v>
      </c>
      <c r="C5" s="125">
        <v>296</v>
      </c>
      <c r="D5" s="124"/>
      <c r="E5" s="124"/>
      <c r="F5" s="126">
        <f aca="true" t="shared" si="0" ref="F5:F22">B5-D5-E5</f>
        <v>296</v>
      </c>
    </row>
    <row r="6" spans="1:6" ht="15.75" customHeight="1">
      <c r="A6" s="123" t="s">
        <v>571</v>
      </c>
      <c r="B6" s="124">
        <v>400</v>
      </c>
      <c r="C6" s="125">
        <v>400</v>
      </c>
      <c r="D6" s="124"/>
      <c r="E6" s="124"/>
      <c r="F6" s="126">
        <f t="shared" si="0"/>
        <v>400</v>
      </c>
    </row>
    <row r="7" spans="1:6" ht="15.75" customHeight="1">
      <c r="A7" s="123"/>
      <c r="B7" s="124"/>
      <c r="C7" s="125"/>
      <c r="D7" s="124"/>
      <c r="E7" s="124"/>
      <c r="F7" s="126">
        <f t="shared" si="0"/>
        <v>0</v>
      </c>
    </row>
    <row r="8" spans="1:6" ht="15.75" customHeight="1">
      <c r="A8" s="123"/>
      <c r="B8" s="124"/>
      <c r="C8" s="125"/>
      <c r="D8" s="124"/>
      <c r="E8" s="124"/>
      <c r="F8" s="126">
        <f t="shared" si="0"/>
        <v>0</v>
      </c>
    </row>
    <row r="9" spans="1:6" ht="15.75" customHeight="1">
      <c r="A9" s="123"/>
      <c r="B9" s="124"/>
      <c r="C9" s="125"/>
      <c r="D9" s="124"/>
      <c r="E9" s="124"/>
      <c r="F9" s="126">
        <f t="shared" si="0"/>
        <v>0</v>
      </c>
    </row>
    <row r="10" spans="1:6" ht="15.75" customHeight="1">
      <c r="A10" s="123"/>
      <c r="B10" s="124"/>
      <c r="C10" s="125"/>
      <c r="D10" s="124"/>
      <c r="E10" s="124"/>
      <c r="F10" s="126">
        <f t="shared" si="0"/>
        <v>0</v>
      </c>
    </row>
    <row r="11" spans="1:6" ht="15.75" customHeight="1">
      <c r="A11" s="123"/>
      <c r="B11" s="124"/>
      <c r="C11" s="125"/>
      <c r="D11" s="124"/>
      <c r="E11" s="124"/>
      <c r="F11" s="126">
        <f t="shared" si="0"/>
        <v>0</v>
      </c>
    </row>
    <row r="12" spans="1:6" ht="15.75" customHeight="1">
      <c r="A12" s="123"/>
      <c r="B12" s="124"/>
      <c r="C12" s="125"/>
      <c r="D12" s="124"/>
      <c r="E12" s="124"/>
      <c r="F12" s="126">
        <f t="shared" si="0"/>
        <v>0</v>
      </c>
    </row>
    <row r="13" spans="1:6" ht="15.75" customHeight="1">
      <c r="A13" s="123"/>
      <c r="B13" s="124"/>
      <c r="C13" s="125"/>
      <c r="D13" s="124"/>
      <c r="E13" s="124"/>
      <c r="F13" s="126">
        <f t="shared" si="0"/>
        <v>0</v>
      </c>
    </row>
    <row r="14" spans="1:6" ht="15.75" customHeight="1">
      <c r="A14" s="123"/>
      <c r="B14" s="124"/>
      <c r="C14" s="125"/>
      <c r="D14" s="124"/>
      <c r="E14" s="124"/>
      <c r="F14" s="126">
        <f t="shared" si="0"/>
        <v>0</v>
      </c>
    </row>
    <row r="15" spans="1:6" ht="15.75" customHeight="1">
      <c r="A15" s="123"/>
      <c r="B15" s="124"/>
      <c r="C15" s="125"/>
      <c r="D15" s="124"/>
      <c r="E15" s="124"/>
      <c r="F15" s="126">
        <f t="shared" si="0"/>
        <v>0</v>
      </c>
    </row>
    <row r="16" spans="1:6" ht="15.75" customHeight="1">
      <c r="A16" s="123"/>
      <c r="B16" s="124"/>
      <c r="C16" s="125"/>
      <c r="D16" s="124"/>
      <c r="E16" s="124"/>
      <c r="F16" s="126">
        <f t="shared" si="0"/>
        <v>0</v>
      </c>
    </row>
    <row r="17" spans="1:6" ht="15.75" customHeight="1">
      <c r="A17" s="123"/>
      <c r="B17" s="124"/>
      <c r="C17" s="125"/>
      <c r="D17" s="124"/>
      <c r="E17" s="124"/>
      <c r="F17" s="126">
        <f t="shared" si="0"/>
        <v>0</v>
      </c>
    </row>
    <row r="18" spans="1:6" ht="15.75" customHeight="1">
      <c r="A18" s="123"/>
      <c r="B18" s="124"/>
      <c r="C18" s="125"/>
      <c r="D18" s="124"/>
      <c r="E18" s="124"/>
      <c r="F18" s="126">
        <f t="shared" si="0"/>
        <v>0</v>
      </c>
    </row>
    <row r="19" spans="1:6" ht="15.75" customHeight="1">
      <c r="A19" s="123"/>
      <c r="B19" s="124"/>
      <c r="C19" s="125"/>
      <c r="D19" s="124"/>
      <c r="E19" s="124"/>
      <c r="F19" s="126">
        <f t="shared" si="0"/>
        <v>0</v>
      </c>
    </row>
    <row r="20" spans="1:6" ht="15.75" customHeight="1">
      <c r="A20" s="123"/>
      <c r="B20" s="124"/>
      <c r="C20" s="125"/>
      <c r="D20" s="124"/>
      <c r="E20" s="124"/>
      <c r="F20" s="126">
        <f t="shared" si="0"/>
        <v>0</v>
      </c>
    </row>
    <row r="21" spans="1:6" ht="15.75" customHeight="1">
      <c r="A21" s="123"/>
      <c r="B21" s="124"/>
      <c r="C21" s="125"/>
      <c r="D21" s="124"/>
      <c r="E21" s="124"/>
      <c r="F21" s="126">
        <f t="shared" si="0"/>
        <v>0</v>
      </c>
    </row>
    <row r="22" spans="1:6" ht="15.75" customHeight="1" thickBot="1">
      <c r="A22" s="127"/>
      <c r="B22" s="128"/>
      <c r="C22" s="128"/>
      <c r="D22" s="128"/>
      <c r="E22" s="128"/>
      <c r="F22" s="129">
        <f t="shared" si="0"/>
        <v>0</v>
      </c>
    </row>
    <row r="23" spans="1:6" s="122" customFormat="1" ht="18" customHeight="1" thickBot="1">
      <c r="A23" s="412" t="s">
        <v>70</v>
      </c>
      <c r="B23" s="413">
        <f>SUM(B4:B22)</f>
        <v>1331</v>
      </c>
      <c r="C23" s="222"/>
      <c r="D23" s="413">
        <f>SUM(D4:D22)</f>
        <v>0</v>
      </c>
      <c r="E23" s="413">
        <f>SUM(E4:E22)</f>
        <v>0</v>
      </c>
      <c r="F23" s="130">
        <f>SUM(F4:F22)</f>
        <v>1331</v>
      </c>
    </row>
  </sheetData>
  <sheetProtection/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&amp;C&amp;"Times New Roman CE,Félkövér"&amp;12
Felújítási kiadások előirányzata felújításonként&amp;14 &amp;R&amp;"Times New Roman CE,Félkövér dőlt"&amp;12 &amp;11 4. melléklet a 3/2013. (II.20.) önkormányzati rendelethez&amp;"Times New Roman CE,Normál"&amp;10
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D33" sqref="D33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15.75" thickBot="1">
      <c r="A1" s="429"/>
      <c r="B1" s="429"/>
      <c r="C1" s="654"/>
      <c r="D1" s="654"/>
    </row>
    <row r="2" spans="1:4" ht="42.75" customHeight="1" thickBot="1">
      <c r="A2" s="430" t="s">
        <v>75</v>
      </c>
      <c r="B2" s="431" t="s">
        <v>160</v>
      </c>
      <c r="C2" s="431" t="s">
        <v>161</v>
      </c>
      <c r="D2" s="432" t="s">
        <v>162</v>
      </c>
    </row>
    <row r="3" spans="1:4" ht="15.75" customHeight="1">
      <c r="A3" s="433" t="s">
        <v>3</v>
      </c>
      <c r="B3" s="58"/>
      <c r="C3" s="58"/>
      <c r="D3" s="59"/>
    </row>
    <row r="4" spans="1:4" ht="15.75" customHeight="1">
      <c r="A4" s="434" t="s">
        <v>4</v>
      </c>
      <c r="B4" s="60"/>
      <c r="C4" s="60"/>
      <c r="D4" s="61"/>
    </row>
    <row r="5" spans="1:4" ht="15.75" customHeight="1">
      <c r="A5" s="434" t="s">
        <v>5</v>
      </c>
      <c r="B5" s="60"/>
      <c r="C5" s="60"/>
      <c r="D5" s="61"/>
    </row>
    <row r="6" spans="1:4" ht="15.75" customHeight="1">
      <c r="A6" s="434" t="s">
        <v>6</v>
      </c>
      <c r="B6" s="60"/>
      <c r="C6" s="60"/>
      <c r="D6" s="61"/>
    </row>
    <row r="7" spans="1:4" ht="15.75" customHeight="1">
      <c r="A7" s="434" t="s">
        <v>7</v>
      </c>
      <c r="B7" s="60"/>
      <c r="C7" s="60"/>
      <c r="D7" s="61"/>
    </row>
    <row r="8" spans="1:4" ht="15.75" customHeight="1">
      <c r="A8" s="434" t="s">
        <v>8</v>
      </c>
      <c r="B8" s="60"/>
      <c r="C8" s="60"/>
      <c r="D8" s="61"/>
    </row>
    <row r="9" spans="1:4" ht="15.75" customHeight="1">
      <c r="A9" s="434" t="s">
        <v>9</v>
      </c>
      <c r="B9" s="60"/>
      <c r="C9" s="60"/>
      <c r="D9" s="61"/>
    </row>
    <row r="10" spans="1:4" ht="15.75" customHeight="1">
      <c r="A10" s="434" t="s">
        <v>10</v>
      </c>
      <c r="B10" s="60"/>
      <c r="C10" s="60"/>
      <c r="D10" s="61"/>
    </row>
    <row r="11" spans="1:4" ht="15.75" customHeight="1">
      <c r="A11" s="434" t="s">
        <v>11</v>
      </c>
      <c r="B11" s="60"/>
      <c r="C11" s="60"/>
      <c r="D11" s="61"/>
    </row>
    <row r="12" spans="1:4" ht="15.75" customHeight="1">
      <c r="A12" s="434" t="s">
        <v>12</v>
      </c>
      <c r="B12" s="60"/>
      <c r="C12" s="60"/>
      <c r="D12" s="61"/>
    </row>
    <row r="13" spans="1:4" ht="15.75" customHeight="1">
      <c r="A13" s="434" t="s">
        <v>13</v>
      </c>
      <c r="B13" s="60"/>
      <c r="C13" s="60"/>
      <c r="D13" s="61"/>
    </row>
    <row r="14" spans="1:4" ht="15.75" customHeight="1">
      <c r="A14" s="434" t="s">
        <v>14</v>
      </c>
      <c r="B14" s="60"/>
      <c r="C14" s="60"/>
      <c r="D14" s="61"/>
    </row>
    <row r="15" spans="1:4" ht="15.75" customHeight="1">
      <c r="A15" s="434" t="s">
        <v>15</v>
      </c>
      <c r="B15" s="60"/>
      <c r="C15" s="60"/>
      <c r="D15" s="61"/>
    </row>
    <row r="16" spans="1:4" ht="15.75" customHeight="1">
      <c r="A16" s="434" t="s">
        <v>16</v>
      </c>
      <c r="B16" s="60"/>
      <c r="C16" s="60"/>
      <c r="D16" s="61"/>
    </row>
    <row r="17" spans="1:4" ht="15.75" customHeight="1">
      <c r="A17" s="434" t="s">
        <v>17</v>
      </c>
      <c r="B17" s="60"/>
      <c r="C17" s="60"/>
      <c r="D17" s="61"/>
    </row>
    <row r="18" spans="1:4" ht="15.75" customHeight="1">
      <c r="A18" s="434" t="s">
        <v>18</v>
      </c>
      <c r="B18" s="60"/>
      <c r="C18" s="60"/>
      <c r="D18" s="61"/>
    </row>
    <row r="19" spans="1:4" ht="15.75" customHeight="1">
      <c r="A19" s="434" t="s">
        <v>19</v>
      </c>
      <c r="B19" s="60"/>
      <c r="C19" s="60"/>
      <c r="D19" s="61"/>
    </row>
    <row r="20" spans="1:4" ht="15.75" customHeight="1">
      <c r="A20" s="434" t="s">
        <v>20</v>
      </c>
      <c r="B20" s="60"/>
      <c r="C20" s="60"/>
      <c r="D20" s="61"/>
    </row>
    <row r="21" spans="1:4" ht="15.75" customHeight="1">
      <c r="A21" s="434" t="s">
        <v>21</v>
      </c>
      <c r="B21" s="60"/>
      <c r="C21" s="60"/>
      <c r="D21" s="61"/>
    </row>
    <row r="22" spans="1:4" ht="15.75" customHeight="1">
      <c r="A22" s="434" t="s">
        <v>22</v>
      </c>
      <c r="B22" s="60"/>
      <c r="C22" s="60"/>
      <c r="D22" s="61"/>
    </row>
    <row r="23" spans="1:4" ht="15.75" customHeight="1">
      <c r="A23" s="434" t="s">
        <v>23</v>
      </c>
      <c r="B23" s="60"/>
      <c r="C23" s="60"/>
      <c r="D23" s="61"/>
    </row>
    <row r="24" spans="1:4" ht="15.75" customHeight="1">
      <c r="A24" s="434" t="s">
        <v>24</v>
      </c>
      <c r="B24" s="60"/>
      <c r="C24" s="60"/>
      <c r="D24" s="61"/>
    </row>
    <row r="25" spans="1:4" ht="15.75" customHeight="1">
      <c r="A25" s="434" t="s">
        <v>25</v>
      </c>
      <c r="B25" s="60"/>
      <c r="C25" s="60"/>
      <c r="D25" s="61"/>
    </row>
    <row r="26" spans="1:4" ht="15.75" customHeight="1">
      <c r="A26" s="434" t="s">
        <v>26</v>
      </c>
      <c r="B26" s="60"/>
      <c r="C26" s="60"/>
      <c r="D26" s="61"/>
    </row>
    <row r="27" spans="1:4" ht="15.75" customHeight="1">
      <c r="A27" s="434" t="s">
        <v>27</v>
      </c>
      <c r="B27" s="60"/>
      <c r="C27" s="60"/>
      <c r="D27" s="61"/>
    </row>
    <row r="28" spans="1:4" ht="15.75" customHeight="1">
      <c r="A28" s="434" t="s">
        <v>28</v>
      </c>
      <c r="B28" s="60"/>
      <c r="C28" s="60"/>
      <c r="D28" s="61"/>
    </row>
    <row r="29" spans="1:4" ht="15.75" customHeight="1">
      <c r="A29" s="434" t="s">
        <v>29</v>
      </c>
      <c r="B29" s="60"/>
      <c r="C29" s="60"/>
      <c r="D29" s="61"/>
    </row>
    <row r="30" spans="1:4" ht="15.75" customHeight="1">
      <c r="A30" s="434" t="s">
        <v>30</v>
      </c>
      <c r="B30" s="60"/>
      <c r="C30" s="60"/>
      <c r="D30" s="61"/>
    </row>
    <row r="31" spans="1:4" ht="15.75" customHeight="1">
      <c r="A31" s="434" t="s">
        <v>31</v>
      </c>
      <c r="B31" s="60"/>
      <c r="C31" s="60"/>
      <c r="D31" s="61"/>
    </row>
    <row r="32" spans="1:4" ht="15.75" customHeight="1">
      <c r="A32" s="434" t="s">
        <v>163</v>
      </c>
      <c r="B32" s="60"/>
      <c r="C32" s="60"/>
      <c r="D32" s="172"/>
    </row>
    <row r="33" spans="1:4" ht="15.75" customHeight="1">
      <c r="A33" s="434" t="s">
        <v>164</v>
      </c>
      <c r="B33" s="60"/>
      <c r="C33" s="60"/>
      <c r="D33" s="172"/>
    </row>
    <row r="34" spans="1:4" ht="15.75" customHeight="1">
      <c r="A34" s="434" t="s">
        <v>165</v>
      </c>
      <c r="B34" s="60"/>
      <c r="C34" s="60"/>
      <c r="D34" s="172"/>
    </row>
    <row r="35" spans="1:4" ht="15.75" customHeight="1" thickBot="1">
      <c r="A35" s="435" t="s">
        <v>166</v>
      </c>
      <c r="B35" s="62"/>
      <c r="C35" s="62"/>
      <c r="D35" s="173"/>
    </row>
    <row r="36" spans="1:4" ht="15.75" customHeight="1" thickBot="1">
      <c r="A36" s="655" t="s">
        <v>42</v>
      </c>
      <c r="B36" s="656"/>
      <c r="C36" s="436"/>
      <c r="D36" s="437">
        <f>SUM(D3:D35)</f>
        <v>0</v>
      </c>
    </row>
    <row r="37" ht="12.75">
      <c r="A37" t="s">
        <v>430</v>
      </c>
    </row>
  </sheetData>
  <sheetProtection sheet="1" objects="1" scenarios="1"/>
  <mergeCells count="2">
    <mergeCell ref="C1:D1"/>
    <mergeCell ref="A36:B36"/>
  </mergeCells>
  <conditionalFormatting sqref="D36">
    <cfRule type="cellIs" priority="1" dxfId="4" operator="equal" stopIfTrue="1">
      <formula>0</formula>
    </cfRule>
  </conditionalFormatting>
  <printOptions horizontalCentered="1"/>
  <pageMargins left="0.7874015748031497" right="0.7874015748031497" top="1.57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K I M U T A T Á S
a 2012. évi céljelleggel nyújtott támogatásokról&amp;R&amp;"Times New Roman CE,Félkövér dőlt"&amp;11 9. melléklet a ……/2012. (….)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E30" sqref="E30"/>
    </sheetView>
  </sheetViews>
  <sheetFormatPr defaultColWidth="9.00390625" defaultRowHeight="12.75"/>
  <cols>
    <col min="1" max="1" width="38.625" style="101" customWidth="1"/>
    <col min="2" max="5" width="13.875" style="101" customWidth="1"/>
    <col min="6" max="16384" width="9.375" style="101" customWidth="1"/>
  </cols>
  <sheetData>
    <row r="1" spans="1:5" ht="12.75">
      <c r="A1" s="438"/>
      <c r="B1" s="438"/>
      <c r="C1" s="438"/>
      <c r="D1" s="438"/>
      <c r="E1" s="438"/>
    </row>
    <row r="2" spans="1:5" ht="15.75">
      <c r="A2" s="439" t="s">
        <v>175</v>
      </c>
      <c r="B2" s="678"/>
      <c r="C2" s="678"/>
      <c r="D2" s="678"/>
      <c r="E2" s="678"/>
    </row>
    <row r="3" spans="1:5" ht="14.25" thickBot="1">
      <c r="A3" s="438"/>
      <c r="B3" s="438"/>
      <c r="C3" s="438"/>
      <c r="D3" s="679" t="s">
        <v>168</v>
      </c>
      <c r="E3" s="679"/>
    </row>
    <row r="4" spans="1:5" ht="15" customHeight="1" thickBot="1">
      <c r="A4" s="440" t="s">
        <v>167</v>
      </c>
      <c r="B4" s="441" t="s">
        <v>221</v>
      </c>
      <c r="C4" s="441" t="s">
        <v>241</v>
      </c>
      <c r="D4" s="441" t="s">
        <v>431</v>
      </c>
      <c r="E4" s="442" t="s">
        <v>37</v>
      </c>
    </row>
    <row r="5" spans="1:5" ht="12.75">
      <c r="A5" s="443" t="s">
        <v>169</v>
      </c>
      <c r="B5" s="175"/>
      <c r="C5" s="175"/>
      <c r="D5" s="175"/>
      <c r="E5" s="444">
        <f aca="true" t="shared" si="0" ref="E5:E11">SUM(B5:D5)</f>
        <v>0</v>
      </c>
    </row>
    <row r="6" spans="1:5" ht="12.75">
      <c r="A6" s="445" t="s">
        <v>185</v>
      </c>
      <c r="B6" s="176"/>
      <c r="C6" s="176"/>
      <c r="D6" s="176"/>
      <c r="E6" s="446">
        <f t="shared" si="0"/>
        <v>0</v>
      </c>
    </row>
    <row r="7" spans="1:5" ht="12.75">
      <c r="A7" s="447" t="s">
        <v>170</v>
      </c>
      <c r="B7" s="177">
        <v>0</v>
      </c>
      <c r="C7" s="177"/>
      <c r="D7" s="177"/>
      <c r="E7" s="448">
        <f t="shared" si="0"/>
        <v>0</v>
      </c>
    </row>
    <row r="8" spans="1:5" ht="12.75">
      <c r="A8" s="447" t="s">
        <v>188</v>
      </c>
      <c r="B8" s="177"/>
      <c r="C8" s="177"/>
      <c r="D8" s="177"/>
      <c r="E8" s="448">
        <f t="shared" si="0"/>
        <v>0</v>
      </c>
    </row>
    <row r="9" spans="1:5" ht="12.75">
      <c r="A9" s="447" t="s">
        <v>171</v>
      </c>
      <c r="B9" s="177"/>
      <c r="C9" s="177"/>
      <c r="D9" s="177"/>
      <c r="E9" s="448">
        <f t="shared" si="0"/>
        <v>0</v>
      </c>
    </row>
    <row r="10" spans="1:5" ht="12.75">
      <c r="A10" s="447" t="s">
        <v>172</v>
      </c>
      <c r="B10" s="177"/>
      <c r="C10" s="177"/>
      <c r="D10" s="177"/>
      <c r="E10" s="448">
        <f t="shared" si="0"/>
        <v>0</v>
      </c>
    </row>
    <row r="11" spans="1:5" ht="13.5" thickBot="1">
      <c r="A11" s="178"/>
      <c r="B11" s="179"/>
      <c r="C11" s="179"/>
      <c r="D11" s="179"/>
      <c r="E11" s="448">
        <f t="shared" si="0"/>
        <v>0</v>
      </c>
    </row>
    <row r="12" spans="1:5" ht="13.5" thickBot="1">
      <c r="A12" s="449" t="s">
        <v>174</v>
      </c>
      <c r="B12" s="450">
        <f>B5+SUM(B7:B11)</f>
        <v>0</v>
      </c>
      <c r="C12" s="450">
        <f>C5+SUM(C7:C11)</f>
        <v>0</v>
      </c>
      <c r="D12" s="450">
        <f>D5+SUM(D7:D11)</f>
        <v>0</v>
      </c>
      <c r="E12" s="451">
        <f>E5+SUM(E7:E11)</f>
        <v>0</v>
      </c>
    </row>
    <row r="13" spans="1:5" ht="13.5" thickBot="1">
      <c r="A13" s="107"/>
      <c r="B13" s="107"/>
      <c r="C13" s="107"/>
      <c r="D13" s="107"/>
      <c r="E13" s="107"/>
    </row>
    <row r="14" spans="1:5" ht="15" customHeight="1" thickBot="1">
      <c r="A14" s="440" t="s">
        <v>173</v>
      </c>
      <c r="B14" s="441" t="s">
        <v>221</v>
      </c>
      <c r="C14" s="441" t="s">
        <v>241</v>
      </c>
      <c r="D14" s="441" t="s">
        <v>431</v>
      </c>
      <c r="E14" s="442" t="s">
        <v>37</v>
      </c>
    </row>
    <row r="15" spans="1:5" ht="12.75">
      <c r="A15" s="443" t="s">
        <v>181</v>
      </c>
      <c r="B15" s="175"/>
      <c r="C15" s="175"/>
      <c r="D15" s="175"/>
      <c r="E15" s="444">
        <f aca="true" t="shared" si="1" ref="E15:E21">SUM(B15:D15)</f>
        <v>0</v>
      </c>
    </row>
    <row r="16" spans="1:5" ht="12.75">
      <c r="A16" s="452" t="s">
        <v>182</v>
      </c>
      <c r="B16" s="177"/>
      <c r="C16" s="177"/>
      <c r="D16" s="177"/>
      <c r="E16" s="448">
        <f t="shared" si="1"/>
        <v>0</v>
      </c>
    </row>
    <row r="17" spans="1:5" ht="12.75">
      <c r="A17" s="447" t="s">
        <v>183</v>
      </c>
      <c r="B17" s="177"/>
      <c r="C17" s="177"/>
      <c r="D17" s="177"/>
      <c r="E17" s="448">
        <f t="shared" si="1"/>
        <v>0</v>
      </c>
    </row>
    <row r="18" spans="1:5" ht="12.75">
      <c r="A18" s="447" t="s">
        <v>184</v>
      </c>
      <c r="B18" s="177"/>
      <c r="C18" s="177"/>
      <c r="D18" s="177"/>
      <c r="E18" s="448">
        <f t="shared" si="1"/>
        <v>0</v>
      </c>
    </row>
    <row r="19" spans="1:5" ht="12.75">
      <c r="A19" s="180"/>
      <c r="B19" s="177"/>
      <c r="C19" s="177"/>
      <c r="D19" s="177"/>
      <c r="E19" s="448">
        <f t="shared" si="1"/>
        <v>0</v>
      </c>
    </row>
    <row r="20" spans="1:5" ht="12.75">
      <c r="A20" s="180"/>
      <c r="B20" s="177"/>
      <c r="C20" s="177"/>
      <c r="D20" s="177"/>
      <c r="E20" s="448">
        <f t="shared" si="1"/>
        <v>0</v>
      </c>
    </row>
    <row r="21" spans="1:5" ht="13.5" thickBot="1">
      <c r="A21" s="178"/>
      <c r="B21" s="179"/>
      <c r="C21" s="179"/>
      <c r="D21" s="179"/>
      <c r="E21" s="448">
        <f t="shared" si="1"/>
        <v>0</v>
      </c>
    </row>
    <row r="22" spans="1:5" ht="13.5" thickBot="1">
      <c r="A22" s="449" t="s">
        <v>42</v>
      </c>
      <c r="B22" s="450">
        <f>SUM(B15:B21)</f>
        <v>0</v>
      </c>
      <c r="C22" s="450">
        <f>SUM(C15:C21)</f>
        <v>0</v>
      </c>
      <c r="D22" s="450">
        <f>SUM(D15:D21)</f>
        <v>0</v>
      </c>
      <c r="E22" s="451">
        <f>SUM(E15:E21)</f>
        <v>0</v>
      </c>
    </row>
    <row r="23" spans="1:5" ht="12.75">
      <c r="A23" s="438"/>
      <c r="B23" s="438"/>
      <c r="C23" s="438"/>
      <c r="D23" s="438"/>
      <c r="E23" s="438"/>
    </row>
    <row r="24" spans="1:5" ht="12.75">
      <c r="A24" s="438"/>
      <c r="B24" s="438"/>
      <c r="C24" s="438"/>
      <c r="D24" s="438"/>
      <c r="E24" s="438"/>
    </row>
    <row r="25" spans="1:5" ht="15.75">
      <c r="A25" s="439" t="s">
        <v>175</v>
      </c>
      <c r="B25" s="678"/>
      <c r="C25" s="678"/>
      <c r="D25" s="678"/>
      <c r="E25" s="678"/>
    </row>
    <row r="26" spans="1:5" ht="14.25" thickBot="1">
      <c r="A26" s="438"/>
      <c r="B26" s="438"/>
      <c r="C26" s="438"/>
      <c r="D26" s="679" t="s">
        <v>168</v>
      </c>
      <c r="E26" s="679"/>
    </row>
    <row r="27" spans="1:5" ht="13.5" thickBot="1">
      <c r="A27" s="440" t="s">
        <v>167</v>
      </c>
      <c r="B27" s="441" t="s">
        <v>221</v>
      </c>
      <c r="C27" s="441" t="s">
        <v>241</v>
      </c>
      <c r="D27" s="441" t="s">
        <v>431</v>
      </c>
      <c r="E27" s="442" t="s">
        <v>37</v>
      </c>
    </row>
    <row r="28" spans="1:5" ht="12.75">
      <c r="A28" s="443" t="s">
        <v>169</v>
      </c>
      <c r="B28" s="175"/>
      <c r="C28" s="175"/>
      <c r="D28" s="175"/>
      <c r="E28" s="444">
        <f aca="true" t="shared" si="2" ref="E28:E34">SUM(B28:D28)</f>
        <v>0</v>
      </c>
    </row>
    <row r="29" spans="1:5" ht="12.75">
      <c r="A29" s="445" t="s">
        <v>185</v>
      </c>
      <c r="B29" s="176"/>
      <c r="C29" s="176"/>
      <c r="D29" s="176"/>
      <c r="E29" s="446">
        <f t="shared" si="2"/>
        <v>0</v>
      </c>
    </row>
    <row r="30" spans="1:5" ht="12.75">
      <c r="A30" s="447" t="s">
        <v>170</v>
      </c>
      <c r="B30" s="177" t="s">
        <v>544</v>
      </c>
      <c r="C30" s="177"/>
      <c r="D30" s="177"/>
      <c r="E30" s="448">
        <f t="shared" si="2"/>
        <v>0</v>
      </c>
    </row>
    <row r="31" spans="1:5" ht="12.75">
      <c r="A31" s="447" t="s">
        <v>188</v>
      </c>
      <c r="B31" s="177"/>
      <c r="C31" s="177"/>
      <c r="D31" s="177"/>
      <c r="E31" s="448">
        <f t="shared" si="2"/>
        <v>0</v>
      </c>
    </row>
    <row r="32" spans="1:5" ht="12.75">
      <c r="A32" s="447" t="s">
        <v>171</v>
      </c>
      <c r="B32" s="177"/>
      <c r="C32" s="177"/>
      <c r="D32" s="177"/>
      <c r="E32" s="448">
        <f t="shared" si="2"/>
        <v>0</v>
      </c>
    </row>
    <row r="33" spans="1:5" ht="12.75">
      <c r="A33" s="447" t="s">
        <v>172</v>
      </c>
      <c r="B33" s="177"/>
      <c r="C33" s="177"/>
      <c r="D33" s="177"/>
      <c r="E33" s="448">
        <f t="shared" si="2"/>
        <v>0</v>
      </c>
    </row>
    <row r="34" spans="1:5" ht="13.5" thickBot="1">
      <c r="A34" s="178"/>
      <c r="B34" s="179"/>
      <c r="C34" s="179"/>
      <c r="D34" s="179"/>
      <c r="E34" s="448">
        <f t="shared" si="2"/>
        <v>0</v>
      </c>
    </row>
    <row r="35" spans="1:5" ht="13.5" thickBot="1">
      <c r="A35" s="449" t="s">
        <v>174</v>
      </c>
      <c r="B35" s="450">
        <f>B28+SUM(B30:B34)</f>
        <v>0</v>
      </c>
      <c r="C35" s="450">
        <f>C28+SUM(C30:C34)</f>
        <v>0</v>
      </c>
      <c r="D35" s="450">
        <f>D28+SUM(D30:D34)</f>
        <v>0</v>
      </c>
      <c r="E35" s="451">
        <f>E28+SUM(E30:E34)</f>
        <v>0</v>
      </c>
    </row>
    <row r="36" spans="1:5" ht="13.5" thickBot="1">
      <c r="A36" s="107"/>
      <c r="B36" s="107"/>
      <c r="C36" s="107"/>
      <c r="D36" s="107"/>
      <c r="E36" s="107"/>
    </row>
    <row r="37" spans="1:5" ht="13.5" thickBot="1">
      <c r="A37" s="440" t="s">
        <v>173</v>
      </c>
      <c r="B37" s="441" t="s">
        <v>221</v>
      </c>
      <c r="C37" s="441" t="s">
        <v>241</v>
      </c>
      <c r="D37" s="441" t="s">
        <v>431</v>
      </c>
      <c r="E37" s="442" t="s">
        <v>37</v>
      </c>
    </row>
    <row r="38" spans="1:5" ht="12.75">
      <c r="A38" s="443" t="s">
        <v>181</v>
      </c>
      <c r="B38" s="175"/>
      <c r="C38" s="175"/>
      <c r="D38" s="175"/>
      <c r="E38" s="444">
        <f aca="true" t="shared" si="3" ref="E38:E44">SUM(B38:D38)</f>
        <v>0</v>
      </c>
    </row>
    <row r="39" spans="1:5" ht="12.75">
      <c r="A39" s="452" t="s">
        <v>182</v>
      </c>
      <c r="B39" s="177"/>
      <c r="C39" s="177"/>
      <c r="D39" s="177"/>
      <c r="E39" s="448">
        <f t="shared" si="3"/>
        <v>0</v>
      </c>
    </row>
    <row r="40" spans="1:5" ht="12.75">
      <c r="A40" s="447" t="s">
        <v>183</v>
      </c>
      <c r="B40" s="177"/>
      <c r="C40" s="177"/>
      <c r="D40" s="177"/>
      <c r="E40" s="448">
        <f t="shared" si="3"/>
        <v>0</v>
      </c>
    </row>
    <row r="41" spans="1:5" ht="12.75">
      <c r="A41" s="447" t="s">
        <v>184</v>
      </c>
      <c r="B41" s="177"/>
      <c r="C41" s="177"/>
      <c r="D41" s="177"/>
      <c r="E41" s="448">
        <f t="shared" si="3"/>
        <v>0</v>
      </c>
    </row>
    <row r="42" spans="1:5" ht="12.75">
      <c r="A42" s="180"/>
      <c r="B42" s="177"/>
      <c r="C42" s="177"/>
      <c r="D42" s="177"/>
      <c r="E42" s="448">
        <f t="shared" si="3"/>
        <v>0</v>
      </c>
    </row>
    <row r="43" spans="1:5" ht="12.75">
      <c r="A43" s="180"/>
      <c r="B43" s="177"/>
      <c r="C43" s="177"/>
      <c r="D43" s="177"/>
      <c r="E43" s="448">
        <f t="shared" si="3"/>
        <v>0</v>
      </c>
    </row>
    <row r="44" spans="1:5" ht="13.5" thickBot="1">
      <c r="A44" s="178"/>
      <c r="B44" s="179"/>
      <c r="C44" s="179"/>
      <c r="D44" s="179"/>
      <c r="E44" s="448">
        <f t="shared" si="3"/>
        <v>0</v>
      </c>
    </row>
    <row r="45" spans="1:5" ht="13.5" thickBot="1">
      <c r="A45" s="449" t="s">
        <v>42</v>
      </c>
      <c r="B45" s="450">
        <f>SUM(B38:B44)</f>
        <v>0</v>
      </c>
      <c r="C45" s="450">
        <f>SUM(C38:C44)</f>
        <v>0</v>
      </c>
      <c r="D45" s="450">
        <f>SUM(D38:D44)</f>
        <v>0</v>
      </c>
      <c r="E45" s="451">
        <f>SUM(E38:E44)</f>
        <v>0</v>
      </c>
    </row>
    <row r="46" spans="1:5" ht="12.75">
      <c r="A46" s="438"/>
      <c r="B46" s="438"/>
      <c r="C46" s="438"/>
      <c r="D46" s="438"/>
      <c r="E46" s="438"/>
    </row>
    <row r="47" spans="1:5" ht="15.75">
      <c r="A47" s="677" t="s">
        <v>432</v>
      </c>
      <c r="B47" s="677"/>
      <c r="C47" s="677"/>
      <c r="D47" s="677"/>
      <c r="E47" s="677"/>
    </row>
    <row r="48" spans="1:5" ht="13.5" thickBot="1">
      <c r="A48" s="438"/>
      <c r="B48" s="438"/>
      <c r="C48" s="438"/>
      <c r="D48" s="438"/>
      <c r="E48" s="438"/>
    </row>
    <row r="49" spans="1:8" ht="13.5" thickBot="1">
      <c r="A49" s="661" t="s">
        <v>176</v>
      </c>
      <c r="B49" s="662"/>
      <c r="C49" s="663"/>
      <c r="D49" s="659" t="s">
        <v>189</v>
      </c>
      <c r="E49" s="660"/>
      <c r="H49" s="102"/>
    </row>
    <row r="50" spans="1:5" ht="12.75">
      <c r="A50" s="664"/>
      <c r="B50" s="665"/>
      <c r="C50" s="666"/>
      <c r="D50" s="673"/>
      <c r="E50" s="674"/>
    </row>
    <row r="51" spans="1:5" ht="13.5" thickBot="1">
      <c r="A51" s="667"/>
      <c r="B51" s="668"/>
      <c r="C51" s="669"/>
      <c r="D51" s="675"/>
      <c r="E51" s="676"/>
    </row>
    <row r="52" spans="1:5" ht="13.5" thickBot="1">
      <c r="A52" s="670" t="s">
        <v>42</v>
      </c>
      <c r="B52" s="671"/>
      <c r="C52" s="672"/>
      <c r="D52" s="657">
        <f>SUM(D50:E51)</f>
        <v>0</v>
      </c>
      <c r="E52" s="658"/>
    </row>
  </sheetData>
  <sheetProtection sheet="1" objects="1" scenarios="1"/>
  <mergeCells count="13">
    <mergeCell ref="A47:E47"/>
    <mergeCell ref="B2:E2"/>
    <mergeCell ref="B25:E25"/>
    <mergeCell ref="D3:E3"/>
    <mergeCell ref="D26:E26"/>
    <mergeCell ref="D52:E52"/>
    <mergeCell ref="D49:E49"/>
    <mergeCell ref="A49:C49"/>
    <mergeCell ref="A50:C50"/>
    <mergeCell ref="A51:C51"/>
    <mergeCell ref="A52:C52"/>
    <mergeCell ref="D50:E50"/>
    <mergeCell ref="D51:E51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10. melléklet a ……/2012. (….)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5"/>
  <sheetViews>
    <sheetView workbookViewId="0" topLeftCell="A79">
      <selection activeCell="D36" sqref="D36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453"/>
      <c r="B1" s="454"/>
      <c r="C1" s="455"/>
      <c r="D1" s="514" t="s">
        <v>529</v>
      </c>
    </row>
    <row r="2" spans="1:4" s="181" customFormat="1" ht="25.5" customHeight="1">
      <c r="A2" s="680" t="s">
        <v>513</v>
      </c>
      <c r="B2" s="681"/>
      <c r="C2" s="511" t="s">
        <v>512</v>
      </c>
      <c r="D2" s="456" t="s">
        <v>43</v>
      </c>
    </row>
    <row r="3" spans="1:4" s="181" customFormat="1" ht="16.5" thickBot="1">
      <c r="A3" s="457" t="s">
        <v>434</v>
      </c>
      <c r="B3" s="458"/>
      <c r="C3" s="512" t="s">
        <v>543</v>
      </c>
      <c r="D3" s="513" t="s">
        <v>44</v>
      </c>
    </row>
    <row r="4" spans="1:4" s="182" customFormat="1" ht="15.75" customHeight="1" thickBot="1">
      <c r="A4" s="459"/>
      <c r="B4" s="459"/>
      <c r="C4" s="459"/>
      <c r="D4" s="460" t="s">
        <v>45</v>
      </c>
    </row>
    <row r="5" spans="1:4" ht="13.5" thickBot="1">
      <c r="A5" s="682" t="s">
        <v>436</v>
      </c>
      <c r="B5" s="683"/>
      <c r="C5" s="461" t="s">
        <v>46</v>
      </c>
      <c r="D5" s="462" t="s">
        <v>47</v>
      </c>
    </row>
    <row r="6" spans="1:4" s="131" customFormat="1" ht="12.75" customHeight="1" thickBot="1">
      <c r="A6" s="417">
        <v>1</v>
      </c>
      <c r="B6" s="418">
        <v>2</v>
      </c>
      <c r="C6" s="418">
        <v>3</v>
      </c>
      <c r="D6" s="419">
        <v>4</v>
      </c>
    </row>
    <row r="7" spans="1:4" s="131" customFormat="1" ht="15.75" customHeight="1" thickBot="1">
      <c r="A7" s="463"/>
      <c r="B7" s="464"/>
      <c r="C7" s="464" t="s">
        <v>48</v>
      </c>
      <c r="D7" s="465"/>
    </row>
    <row r="8" spans="1:4" s="131" customFormat="1" ht="12" customHeight="1" thickBot="1">
      <c r="A8" s="417" t="s">
        <v>3</v>
      </c>
      <c r="B8" s="466"/>
      <c r="C8" s="467" t="s">
        <v>437</v>
      </c>
      <c r="D8" s="257">
        <f>+D9+D16</f>
        <v>0</v>
      </c>
    </row>
    <row r="9" spans="1:4" s="183" customFormat="1" ht="12" customHeight="1" thickBot="1">
      <c r="A9" s="417" t="s">
        <v>4</v>
      </c>
      <c r="B9" s="466"/>
      <c r="C9" s="467" t="s">
        <v>438</v>
      </c>
      <c r="D9" s="257">
        <f>SUM(D10:D15)</f>
        <v>0</v>
      </c>
    </row>
    <row r="10" spans="1:4" s="184" customFormat="1" ht="12" customHeight="1">
      <c r="A10" s="468"/>
      <c r="B10" s="469" t="s">
        <v>130</v>
      </c>
      <c r="C10" s="470" t="s">
        <v>50</v>
      </c>
      <c r="D10" s="48">
        <v>0</v>
      </c>
    </row>
    <row r="11" spans="1:4" s="184" customFormat="1" ht="12" customHeight="1">
      <c r="A11" s="468"/>
      <c r="B11" s="469" t="s">
        <v>131</v>
      </c>
      <c r="C11" s="470" t="s">
        <v>92</v>
      </c>
      <c r="D11" s="48"/>
    </row>
    <row r="12" spans="1:4" s="184" customFormat="1" ht="12" customHeight="1">
      <c r="A12" s="468"/>
      <c r="B12" s="469" t="s">
        <v>132</v>
      </c>
      <c r="C12" s="470" t="s">
        <v>51</v>
      </c>
      <c r="D12" s="48">
        <v>0</v>
      </c>
    </row>
    <row r="13" spans="1:4" s="184" customFormat="1" ht="12" customHeight="1">
      <c r="A13" s="468"/>
      <c r="B13" s="469" t="s">
        <v>133</v>
      </c>
      <c r="C13" s="470" t="s">
        <v>245</v>
      </c>
      <c r="D13" s="48"/>
    </row>
    <row r="14" spans="1:4" s="184" customFormat="1" ht="12" customHeight="1">
      <c r="A14" s="468"/>
      <c r="B14" s="469" t="s">
        <v>134</v>
      </c>
      <c r="C14" s="470" t="s">
        <v>408</v>
      </c>
      <c r="D14" s="48"/>
    </row>
    <row r="15" spans="1:4" s="184" customFormat="1" ht="12" customHeight="1" thickBot="1">
      <c r="A15" s="468"/>
      <c r="B15" s="469" t="s">
        <v>144</v>
      </c>
      <c r="C15" s="470" t="s">
        <v>247</v>
      </c>
      <c r="D15" s="48">
        <v>0</v>
      </c>
    </row>
    <row r="16" spans="1:4" s="183" customFormat="1" ht="12" customHeight="1" thickBot="1">
      <c r="A16" s="417" t="s">
        <v>5</v>
      </c>
      <c r="B16" s="466"/>
      <c r="C16" s="467" t="s">
        <v>248</v>
      </c>
      <c r="D16" s="257">
        <f>SUM(D17:D24)</f>
        <v>0</v>
      </c>
    </row>
    <row r="17" spans="1:4" s="183" customFormat="1" ht="12" customHeight="1">
      <c r="A17" s="471"/>
      <c r="B17" s="469" t="s">
        <v>102</v>
      </c>
      <c r="C17" s="17" t="s">
        <v>253</v>
      </c>
      <c r="D17" s="49"/>
    </row>
    <row r="18" spans="1:4" s="183" customFormat="1" ht="12" customHeight="1">
      <c r="A18" s="468"/>
      <c r="B18" s="469" t="s">
        <v>103</v>
      </c>
      <c r="C18" s="10" t="s">
        <v>254</v>
      </c>
      <c r="D18" s="48">
        <v>0</v>
      </c>
    </row>
    <row r="19" spans="1:4" s="183" customFormat="1" ht="12" customHeight="1">
      <c r="A19" s="468"/>
      <c r="B19" s="469" t="s">
        <v>104</v>
      </c>
      <c r="C19" s="10" t="s">
        <v>255</v>
      </c>
      <c r="D19" s="48"/>
    </row>
    <row r="20" spans="1:4" s="183" customFormat="1" ht="12" customHeight="1">
      <c r="A20" s="468"/>
      <c r="B20" s="469" t="s">
        <v>105</v>
      </c>
      <c r="C20" s="10" t="s">
        <v>256</v>
      </c>
      <c r="D20" s="48"/>
    </row>
    <row r="21" spans="1:4" s="183" customFormat="1" ht="12" customHeight="1">
      <c r="A21" s="468"/>
      <c r="B21" s="469" t="s">
        <v>249</v>
      </c>
      <c r="C21" s="9" t="s">
        <v>257</v>
      </c>
      <c r="D21" s="48"/>
    </row>
    <row r="22" spans="1:4" s="183" customFormat="1" ht="12" customHeight="1">
      <c r="A22" s="473"/>
      <c r="B22" s="469" t="s">
        <v>250</v>
      </c>
      <c r="C22" s="10" t="s">
        <v>258</v>
      </c>
      <c r="D22" s="50"/>
    </row>
    <row r="23" spans="1:4" s="184" customFormat="1" ht="12" customHeight="1">
      <c r="A23" s="468"/>
      <c r="B23" s="469" t="s">
        <v>251</v>
      </c>
      <c r="C23" s="10" t="s">
        <v>259</v>
      </c>
      <c r="D23" s="48"/>
    </row>
    <row r="24" spans="1:4" s="184" customFormat="1" ht="12" customHeight="1" thickBot="1">
      <c r="A24" s="474"/>
      <c r="B24" s="475" t="s">
        <v>252</v>
      </c>
      <c r="C24" s="9" t="s">
        <v>260</v>
      </c>
      <c r="D24" s="51"/>
    </row>
    <row r="25" spans="1:4" s="184" customFormat="1" ht="12" customHeight="1" thickBot="1">
      <c r="A25" s="417" t="s">
        <v>6</v>
      </c>
      <c r="B25" s="476"/>
      <c r="C25" s="467" t="s">
        <v>263</v>
      </c>
      <c r="D25" s="345"/>
    </row>
    <row r="26" spans="1:4" s="183" customFormat="1" ht="12" customHeight="1" thickBot="1">
      <c r="A26" s="417" t="s">
        <v>7</v>
      </c>
      <c r="B26" s="466"/>
      <c r="C26" s="467" t="s">
        <v>514</v>
      </c>
      <c r="D26" s="257">
        <f>SUM(D27:D34)</f>
        <v>0</v>
      </c>
    </row>
    <row r="27" spans="1:4" s="184" customFormat="1" ht="12" customHeight="1">
      <c r="A27" s="468"/>
      <c r="B27" s="469" t="s">
        <v>108</v>
      </c>
      <c r="C27" s="13" t="s">
        <v>270</v>
      </c>
      <c r="D27" s="610">
        <v>0</v>
      </c>
    </row>
    <row r="28" spans="1:4" s="184" customFormat="1" ht="12" customHeight="1">
      <c r="A28" s="468"/>
      <c r="B28" s="469" t="s">
        <v>109</v>
      </c>
      <c r="C28" s="10" t="s">
        <v>271</v>
      </c>
      <c r="D28" s="610"/>
    </row>
    <row r="29" spans="1:4" s="184" customFormat="1" ht="12" customHeight="1">
      <c r="A29" s="468"/>
      <c r="B29" s="469" t="s">
        <v>110</v>
      </c>
      <c r="C29" s="10" t="s">
        <v>272</v>
      </c>
      <c r="D29" s="610"/>
    </row>
    <row r="30" spans="1:4" s="184" customFormat="1" ht="12" customHeight="1">
      <c r="A30" s="468"/>
      <c r="B30" s="469" t="s">
        <v>265</v>
      </c>
      <c r="C30" s="10" t="s">
        <v>113</v>
      </c>
      <c r="D30" s="610"/>
    </row>
    <row r="31" spans="1:4" s="184" customFormat="1" ht="12" customHeight="1">
      <c r="A31" s="468"/>
      <c r="B31" s="469" t="s">
        <v>266</v>
      </c>
      <c r="C31" s="10" t="s">
        <v>273</v>
      </c>
      <c r="D31" s="610"/>
    </row>
    <row r="32" spans="1:4" s="184" customFormat="1" ht="12" customHeight="1">
      <c r="A32" s="468"/>
      <c r="B32" s="469" t="s">
        <v>267</v>
      </c>
      <c r="C32" s="10" t="s">
        <v>274</v>
      </c>
      <c r="D32" s="610"/>
    </row>
    <row r="33" spans="1:4" s="184" customFormat="1" ht="12" customHeight="1">
      <c r="A33" s="468"/>
      <c r="B33" s="469" t="s">
        <v>268</v>
      </c>
      <c r="C33" s="10" t="s">
        <v>275</v>
      </c>
      <c r="D33" s="610"/>
    </row>
    <row r="34" spans="1:4" s="184" customFormat="1" ht="12" customHeight="1" thickBot="1">
      <c r="A34" s="474"/>
      <c r="B34" s="475" t="s">
        <v>269</v>
      </c>
      <c r="C34" s="20" t="s">
        <v>439</v>
      </c>
      <c r="D34" s="353"/>
    </row>
    <row r="35" spans="1:4" s="184" customFormat="1" ht="12" customHeight="1" thickBot="1">
      <c r="A35" s="425" t="s">
        <v>8</v>
      </c>
      <c r="B35" s="231"/>
      <c r="C35" s="231" t="s">
        <v>440</v>
      </c>
      <c r="D35" s="257">
        <f>SUM(D36,D42)</f>
        <v>0</v>
      </c>
    </row>
    <row r="36" spans="1:4" s="184" customFormat="1" ht="12" customHeight="1">
      <c r="A36" s="471"/>
      <c r="B36" s="346" t="s">
        <v>111</v>
      </c>
      <c r="C36" s="347" t="s">
        <v>279</v>
      </c>
      <c r="D36" s="472">
        <f>SUM(D37:D41)</f>
        <v>0</v>
      </c>
    </row>
    <row r="37" spans="1:4" s="184" customFormat="1" ht="12" customHeight="1">
      <c r="A37" s="468"/>
      <c r="B37" s="323" t="s">
        <v>114</v>
      </c>
      <c r="C37" s="43" t="s">
        <v>280</v>
      </c>
      <c r="D37" s="48"/>
    </row>
    <row r="38" spans="1:4" s="184" customFormat="1" ht="12" customHeight="1">
      <c r="A38" s="468"/>
      <c r="B38" s="323" t="s">
        <v>115</v>
      </c>
      <c r="C38" s="43" t="s">
        <v>281</v>
      </c>
      <c r="D38" s="48"/>
    </row>
    <row r="39" spans="1:4" s="184" customFormat="1" ht="12" customHeight="1">
      <c r="A39" s="468"/>
      <c r="B39" s="323" t="s">
        <v>116</v>
      </c>
      <c r="C39" s="43" t="s">
        <v>441</v>
      </c>
      <c r="D39" s="48">
        <v>0</v>
      </c>
    </row>
    <row r="40" spans="1:4" s="184" customFormat="1" ht="12" customHeight="1">
      <c r="A40" s="468"/>
      <c r="B40" s="323" t="s">
        <v>117</v>
      </c>
      <c r="C40" s="43" t="s">
        <v>52</v>
      </c>
      <c r="D40" s="48">
        <v>0</v>
      </c>
    </row>
    <row r="41" spans="1:4" s="184" customFormat="1" ht="12" customHeight="1">
      <c r="A41" s="468"/>
      <c r="B41" s="323" t="s">
        <v>277</v>
      </c>
      <c r="C41" s="43" t="s">
        <v>283</v>
      </c>
      <c r="D41" s="48">
        <v>0</v>
      </c>
    </row>
    <row r="42" spans="1:4" s="184" customFormat="1" ht="12" customHeight="1">
      <c r="A42" s="468"/>
      <c r="B42" s="323" t="s">
        <v>112</v>
      </c>
      <c r="C42" s="343" t="s">
        <v>284</v>
      </c>
      <c r="D42" s="115">
        <f>SUM(D43:D47)</f>
        <v>0</v>
      </c>
    </row>
    <row r="43" spans="1:4" s="184" customFormat="1" ht="12" customHeight="1">
      <c r="A43" s="468"/>
      <c r="B43" s="323" t="s">
        <v>120</v>
      </c>
      <c r="C43" s="43" t="s">
        <v>280</v>
      </c>
      <c r="D43" s="48"/>
    </row>
    <row r="44" spans="1:4" s="184" customFormat="1" ht="12" customHeight="1">
      <c r="A44" s="468"/>
      <c r="B44" s="323" t="s">
        <v>121</v>
      </c>
      <c r="C44" s="43" t="s">
        <v>281</v>
      </c>
      <c r="D44" s="48"/>
    </row>
    <row r="45" spans="1:4" s="184" customFormat="1" ht="12" customHeight="1">
      <c r="A45" s="468"/>
      <c r="B45" s="323" t="s">
        <v>122</v>
      </c>
      <c r="C45" s="43" t="s">
        <v>282</v>
      </c>
      <c r="D45" s="48"/>
    </row>
    <row r="46" spans="1:4" s="184" customFormat="1" ht="12" customHeight="1">
      <c r="A46" s="468"/>
      <c r="B46" s="323" t="s">
        <v>123</v>
      </c>
      <c r="C46" s="43" t="s">
        <v>52</v>
      </c>
      <c r="D46" s="48"/>
    </row>
    <row r="47" spans="1:4" s="184" customFormat="1" ht="12" customHeight="1" thickBot="1">
      <c r="A47" s="477"/>
      <c r="B47" s="348" t="s">
        <v>278</v>
      </c>
      <c r="C47" s="238" t="s">
        <v>491</v>
      </c>
      <c r="D47" s="349"/>
    </row>
    <row r="48" spans="1:4" s="183" customFormat="1" ht="12" customHeight="1" thickBot="1">
      <c r="A48" s="425" t="s">
        <v>9</v>
      </c>
      <c r="B48" s="466"/>
      <c r="C48" s="231" t="s">
        <v>442</v>
      </c>
      <c r="D48" s="257">
        <f>SUM(D49:D51)</f>
        <v>0</v>
      </c>
    </row>
    <row r="49" spans="1:4" s="184" customFormat="1" ht="12" customHeight="1">
      <c r="A49" s="468"/>
      <c r="B49" s="323" t="s">
        <v>118</v>
      </c>
      <c r="C49" s="13" t="s">
        <v>288</v>
      </c>
      <c r="D49" s="48"/>
    </row>
    <row r="50" spans="1:4" s="184" customFormat="1" ht="12" customHeight="1">
      <c r="A50" s="468"/>
      <c r="B50" s="323" t="s">
        <v>119</v>
      </c>
      <c r="C50" s="10" t="s">
        <v>289</v>
      </c>
      <c r="D50" s="48"/>
    </row>
    <row r="51" spans="1:4" s="184" customFormat="1" ht="12" customHeight="1" thickBot="1">
      <c r="A51" s="468"/>
      <c r="B51" s="323" t="s">
        <v>287</v>
      </c>
      <c r="C51" s="15" t="s">
        <v>205</v>
      </c>
      <c r="D51" s="48"/>
    </row>
    <row r="52" spans="1:4" s="184" customFormat="1" ht="12" customHeight="1" thickBot="1">
      <c r="A52" s="417" t="s">
        <v>10</v>
      </c>
      <c r="B52" s="466"/>
      <c r="C52" s="231" t="s">
        <v>443</v>
      </c>
      <c r="D52" s="257">
        <f>SUM(D53:D54)</f>
        <v>0</v>
      </c>
    </row>
    <row r="53" spans="1:4" s="184" customFormat="1" ht="12" customHeight="1">
      <c r="A53" s="478"/>
      <c r="B53" s="323" t="s">
        <v>291</v>
      </c>
      <c r="C53" s="10" t="s">
        <v>179</v>
      </c>
      <c r="D53" s="52"/>
    </row>
    <row r="54" spans="1:4" s="184" customFormat="1" ht="12" customHeight="1" thickBot="1">
      <c r="A54" s="468"/>
      <c r="B54" s="323" t="s">
        <v>292</v>
      </c>
      <c r="C54" s="10" t="s">
        <v>180</v>
      </c>
      <c r="D54" s="48"/>
    </row>
    <row r="55" spans="1:4" s="184" customFormat="1" ht="12" customHeight="1" thickBot="1">
      <c r="A55" s="425" t="s">
        <v>11</v>
      </c>
      <c r="B55" s="479"/>
      <c r="C55" s="480" t="s">
        <v>444</v>
      </c>
      <c r="D55" s="614"/>
    </row>
    <row r="56" spans="1:4" s="183" customFormat="1" ht="12" customHeight="1" thickBot="1">
      <c r="A56" s="481" t="s">
        <v>12</v>
      </c>
      <c r="B56" s="482"/>
      <c r="C56" s="483" t="s">
        <v>445</v>
      </c>
      <c r="D56" s="484">
        <f>+D9+D16+D25+D26+D35+D48+D52+D55</f>
        <v>0</v>
      </c>
    </row>
    <row r="57" spans="1:4" s="183" customFormat="1" ht="12" customHeight="1" thickBot="1">
      <c r="A57" s="417" t="s">
        <v>13</v>
      </c>
      <c r="B57" s="350"/>
      <c r="C57" s="231" t="s">
        <v>446</v>
      </c>
      <c r="D57" s="611">
        <f>+D58+D59</f>
        <v>0</v>
      </c>
    </row>
    <row r="58" spans="1:4" s="183" customFormat="1" ht="12" customHeight="1">
      <c r="A58" s="471"/>
      <c r="B58" s="346" t="s">
        <v>191</v>
      </c>
      <c r="C58" s="302" t="s">
        <v>297</v>
      </c>
      <c r="D58" s="608">
        <v>0</v>
      </c>
    </row>
    <row r="59" spans="1:4" s="183" customFormat="1" ht="12" customHeight="1" thickBot="1">
      <c r="A59" s="477"/>
      <c r="B59" s="348" t="s">
        <v>192</v>
      </c>
      <c r="C59" s="304" t="s">
        <v>298</v>
      </c>
      <c r="D59" s="609"/>
    </row>
    <row r="60" spans="1:4" s="184" customFormat="1" ht="12" customHeight="1" thickBot="1">
      <c r="A60" s="485" t="s">
        <v>14</v>
      </c>
      <c r="B60" s="486"/>
      <c r="C60" s="231" t="s">
        <v>447</v>
      </c>
      <c r="D60" s="257">
        <f>+D61+D62</f>
        <v>0</v>
      </c>
    </row>
    <row r="61" spans="1:4" s="184" customFormat="1" ht="12" customHeight="1">
      <c r="A61" s="487"/>
      <c r="B61" s="351" t="s">
        <v>300</v>
      </c>
      <c r="C61" s="470" t="s">
        <v>448</v>
      </c>
      <c r="D61" s="273"/>
    </row>
    <row r="62" spans="1:4" s="184" customFormat="1" ht="12" customHeight="1" thickBot="1">
      <c r="A62" s="488"/>
      <c r="B62" s="352" t="s">
        <v>306</v>
      </c>
      <c r="C62" s="489" t="s">
        <v>449</v>
      </c>
      <c r="D62" s="353"/>
    </row>
    <row r="63" spans="1:4" s="184" customFormat="1" ht="15" customHeight="1" thickBot="1">
      <c r="A63" s="485" t="s">
        <v>15</v>
      </c>
      <c r="B63" s="490"/>
      <c r="C63" s="491" t="s">
        <v>515</v>
      </c>
      <c r="D63" s="492">
        <f>+D56+D57+D60</f>
        <v>0</v>
      </c>
    </row>
    <row r="64" spans="1:4" s="184" customFormat="1" ht="15" customHeight="1">
      <c r="A64" s="493"/>
      <c r="B64" s="493"/>
      <c r="C64" s="494"/>
      <c r="D64" s="495"/>
    </row>
    <row r="65" spans="1:4" ht="13.5" thickBot="1">
      <c r="A65" s="496"/>
      <c r="B65" s="497"/>
      <c r="C65" s="497"/>
      <c r="D65" s="497"/>
    </row>
    <row r="66" spans="1:4" s="131" customFormat="1" ht="16.5" customHeight="1" thickBot="1">
      <c r="A66" s="498"/>
      <c r="B66" s="499"/>
      <c r="C66" s="500" t="s">
        <v>53</v>
      </c>
      <c r="D66" s="501"/>
    </row>
    <row r="67" spans="1:4" s="185" customFormat="1" ht="12" customHeight="1" thickBot="1">
      <c r="A67" s="425" t="s">
        <v>3</v>
      </c>
      <c r="B67" s="38"/>
      <c r="C67" s="56" t="s">
        <v>327</v>
      </c>
      <c r="D67" s="257">
        <f>SUM(D68:D72)</f>
        <v>0</v>
      </c>
    </row>
    <row r="68" spans="1:4" ht="12" customHeight="1">
      <c r="A68" s="502"/>
      <c r="B68" s="344" t="s">
        <v>124</v>
      </c>
      <c r="C68" s="13" t="s">
        <v>34</v>
      </c>
      <c r="D68" s="52">
        <v>0</v>
      </c>
    </row>
    <row r="69" spans="1:4" ht="12" customHeight="1">
      <c r="A69" s="503"/>
      <c r="B69" s="323" t="s">
        <v>125</v>
      </c>
      <c r="C69" s="10" t="s">
        <v>328</v>
      </c>
      <c r="D69" s="610">
        <v>0</v>
      </c>
    </row>
    <row r="70" spans="1:4" ht="12" customHeight="1">
      <c r="A70" s="503"/>
      <c r="B70" s="323" t="s">
        <v>126</v>
      </c>
      <c r="C70" s="10" t="s">
        <v>178</v>
      </c>
      <c r="D70" s="48">
        <v>0</v>
      </c>
    </row>
    <row r="71" spans="1:4" ht="12" customHeight="1">
      <c r="A71" s="503"/>
      <c r="B71" s="323" t="s">
        <v>127</v>
      </c>
      <c r="C71" s="10" t="s">
        <v>329</v>
      </c>
      <c r="D71" s="48"/>
    </row>
    <row r="72" spans="1:4" ht="12" customHeight="1">
      <c r="A72" s="503"/>
      <c r="B72" s="323" t="s">
        <v>139</v>
      </c>
      <c r="C72" s="10" t="s">
        <v>330</v>
      </c>
      <c r="D72" s="48">
        <v>0</v>
      </c>
    </row>
    <row r="73" spans="1:4" ht="12" customHeight="1">
      <c r="A73" s="503"/>
      <c r="B73" s="323" t="s">
        <v>128</v>
      </c>
      <c r="C73" s="10" t="s">
        <v>383</v>
      </c>
      <c r="D73" s="610"/>
    </row>
    <row r="74" spans="1:4" ht="12" customHeight="1">
      <c r="A74" s="503"/>
      <c r="B74" s="323" t="s">
        <v>129</v>
      </c>
      <c r="C74" s="306" t="s">
        <v>384</v>
      </c>
      <c r="D74" s="48">
        <v>0</v>
      </c>
    </row>
    <row r="75" spans="1:4" ht="12" customHeight="1">
      <c r="A75" s="503"/>
      <c r="B75" s="323" t="s">
        <v>140</v>
      </c>
      <c r="C75" s="306" t="s">
        <v>385</v>
      </c>
      <c r="D75" s="48">
        <v>0</v>
      </c>
    </row>
    <row r="76" spans="1:4" ht="12" customHeight="1">
      <c r="A76" s="503"/>
      <c r="B76" s="323" t="s">
        <v>141</v>
      </c>
      <c r="C76" s="307" t="s">
        <v>386</v>
      </c>
      <c r="D76" s="48">
        <v>0</v>
      </c>
    </row>
    <row r="77" spans="1:4" ht="12" customHeight="1">
      <c r="A77" s="503"/>
      <c r="B77" s="323" t="s">
        <v>142</v>
      </c>
      <c r="C77" s="307" t="s">
        <v>387</v>
      </c>
      <c r="D77" s="48"/>
    </row>
    <row r="78" spans="1:4" ht="12" customHeight="1">
      <c r="A78" s="503"/>
      <c r="B78" s="323" t="s">
        <v>143</v>
      </c>
      <c r="C78" s="307" t="s">
        <v>388</v>
      </c>
      <c r="D78" s="48"/>
    </row>
    <row r="79" spans="1:4" ht="12" customHeight="1">
      <c r="A79" s="503"/>
      <c r="B79" s="323" t="s">
        <v>145</v>
      </c>
      <c r="C79" s="307" t="s">
        <v>389</v>
      </c>
      <c r="D79" s="48"/>
    </row>
    <row r="80" spans="1:4" ht="12" customHeight="1" thickBot="1">
      <c r="A80" s="504"/>
      <c r="B80" s="352" t="s">
        <v>331</v>
      </c>
      <c r="C80" s="308" t="s">
        <v>390</v>
      </c>
      <c r="D80" s="51"/>
    </row>
    <row r="81" spans="1:4" ht="12" customHeight="1" thickBot="1">
      <c r="A81" s="425" t="s">
        <v>4</v>
      </c>
      <c r="B81" s="38"/>
      <c r="C81" s="56" t="s">
        <v>332</v>
      </c>
      <c r="D81" s="257">
        <f>SUM(D82:D88)</f>
        <v>0</v>
      </c>
    </row>
    <row r="82" spans="1:4" s="185" customFormat="1" ht="12" customHeight="1">
      <c r="A82" s="502"/>
      <c r="B82" s="344" t="s">
        <v>130</v>
      </c>
      <c r="C82" s="13" t="s">
        <v>333</v>
      </c>
      <c r="D82" s="273"/>
    </row>
    <row r="83" spans="1:4" ht="12" customHeight="1">
      <c r="A83" s="503"/>
      <c r="B83" s="323" t="s">
        <v>131</v>
      </c>
      <c r="C83" s="10" t="s">
        <v>334</v>
      </c>
      <c r="D83" s="610"/>
    </row>
    <row r="84" spans="1:4" ht="12" customHeight="1">
      <c r="A84" s="503"/>
      <c r="B84" s="323" t="s">
        <v>132</v>
      </c>
      <c r="C84" s="10" t="s">
        <v>335</v>
      </c>
      <c r="D84" s="610">
        <v>0</v>
      </c>
    </row>
    <row r="85" spans="1:4" ht="12" customHeight="1">
      <c r="A85" s="503"/>
      <c r="B85" s="323" t="s">
        <v>133</v>
      </c>
      <c r="C85" s="10" t="s">
        <v>336</v>
      </c>
      <c r="D85" s="610"/>
    </row>
    <row r="86" spans="1:4" ht="12" customHeight="1">
      <c r="A86" s="503"/>
      <c r="B86" s="323" t="s">
        <v>134</v>
      </c>
      <c r="C86" s="10" t="s">
        <v>341</v>
      </c>
      <c r="D86" s="610"/>
    </row>
    <row r="87" spans="1:4" ht="12" customHeight="1">
      <c r="A87" s="503"/>
      <c r="B87" s="323" t="s">
        <v>144</v>
      </c>
      <c r="C87" s="10" t="s">
        <v>465</v>
      </c>
      <c r="D87" s="610"/>
    </row>
    <row r="88" spans="1:4" ht="12" customHeight="1">
      <c r="A88" s="503"/>
      <c r="B88" s="323" t="s">
        <v>151</v>
      </c>
      <c r="C88" s="10" t="s">
        <v>343</v>
      </c>
      <c r="D88" s="610"/>
    </row>
    <row r="89" spans="1:4" s="185" customFormat="1" ht="12" customHeight="1">
      <c r="A89" s="503"/>
      <c r="B89" s="323" t="s">
        <v>337</v>
      </c>
      <c r="C89" s="10" t="s">
        <v>379</v>
      </c>
      <c r="D89" s="610"/>
    </row>
    <row r="90" spans="1:12" ht="12" customHeight="1">
      <c r="A90" s="503"/>
      <c r="B90" s="323" t="s">
        <v>338</v>
      </c>
      <c r="C90" s="306" t="s">
        <v>380</v>
      </c>
      <c r="D90" s="610"/>
      <c r="L90" s="515"/>
    </row>
    <row r="91" spans="1:4" ht="12" customHeight="1">
      <c r="A91" s="503"/>
      <c r="B91" s="323" t="s">
        <v>339</v>
      </c>
      <c r="C91" s="306" t="s">
        <v>381</v>
      </c>
      <c r="D91" s="610"/>
    </row>
    <row r="92" spans="1:4" ht="12" customHeight="1" thickBot="1">
      <c r="A92" s="504"/>
      <c r="B92" s="352" t="s">
        <v>340</v>
      </c>
      <c r="C92" s="354" t="s">
        <v>382</v>
      </c>
      <c r="D92" s="353"/>
    </row>
    <row r="93" spans="1:4" ht="12" customHeight="1" thickBot="1">
      <c r="A93" s="425" t="s">
        <v>5</v>
      </c>
      <c r="B93" s="38"/>
      <c r="C93" s="56" t="s">
        <v>344</v>
      </c>
      <c r="D93" s="345"/>
    </row>
    <row r="94" spans="1:4" s="185" customFormat="1" ht="12" customHeight="1" thickBot="1">
      <c r="A94" s="425" t="s">
        <v>6</v>
      </c>
      <c r="B94" s="38"/>
      <c r="C94" s="56" t="s">
        <v>345</v>
      </c>
      <c r="D94" s="257">
        <f>+D95+D96</f>
        <v>0</v>
      </c>
    </row>
    <row r="95" spans="1:4" s="185" customFormat="1" ht="12" customHeight="1">
      <c r="A95" s="502"/>
      <c r="B95" s="344" t="s">
        <v>106</v>
      </c>
      <c r="C95" s="13" t="s">
        <v>55</v>
      </c>
      <c r="D95" s="52">
        <v>0</v>
      </c>
    </row>
    <row r="96" spans="1:4" s="185" customFormat="1" ht="12" customHeight="1" thickBot="1">
      <c r="A96" s="504"/>
      <c r="B96" s="352" t="s">
        <v>107</v>
      </c>
      <c r="C96" s="20" t="s">
        <v>56</v>
      </c>
      <c r="D96" s="51"/>
    </row>
    <row r="97" spans="1:4" s="185" customFormat="1" ht="12" customHeight="1" thickBot="1">
      <c r="A97" s="425" t="s">
        <v>7</v>
      </c>
      <c r="B97" s="371"/>
      <c r="C97" s="56" t="s">
        <v>517</v>
      </c>
      <c r="D97" s="345"/>
    </row>
    <row r="98" spans="1:4" s="185" customFormat="1" ht="12" customHeight="1" thickBot="1">
      <c r="A98" s="425" t="s">
        <v>8</v>
      </c>
      <c r="B98" s="38"/>
      <c r="C98" s="230" t="s">
        <v>518</v>
      </c>
      <c r="D98" s="612">
        <f>+D67+D81+D93+D94+D97</f>
        <v>0</v>
      </c>
    </row>
    <row r="99" spans="1:4" s="185" customFormat="1" ht="12" customHeight="1" thickBot="1">
      <c r="A99" s="425" t="s">
        <v>9</v>
      </c>
      <c r="B99" s="38"/>
      <c r="C99" s="56" t="s">
        <v>519</v>
      </c>
      <c r="D99" s="257">
        <f>+D100+D101</f>
        <v>0</v>
      </c>
    </row>
    <row r="100" spans="1:4" ht="18" customHeight="1">
      <c r="A100" s="502"/>
      <c r="B100" s="323" t="s">
        <v>516</v>
      </c>
      <c r="C100" s="13" t="s">
        <v>450</v>
      </c>
      <c r="D100" s="52"/>
    </row>
    <row r="101" spans="1:4" ht="12" customHeight="1" thickBot="1">
      <c r="A101" s="504"/>
      <c r="B101" s="352" t="s">
        <v>119</v>
      </c>
      <c r="C101" s="20" t="s">
        <v>451</v>
      </c>
      <c r="D101" s="51"/>
    </row>
    <row r="102" spans="1:4" ht="15" customHeight="1" thickBot="1">
      <c r="A102" s="425" t="s">
        <v>10</v>
      </c>
      <c r="B102" s="479"/>
      <c r="C102" s="505" t="s">
        <v>520</v>
      </c>
      <c r="D102" s="121">
        <f>+D98+D99</f>
        <v>0</v>
      </c>
    </row>
    <row r="103" spans="1:4" ht="13.5" thickBot="1">
      <c r="A103" s="506"/>
      <c r="B103" s="507"/>
      <c r="C103" s="507"/>
      <c r="D103" s="507"/>
    </row>
    <row r="104" spans="1:4" ht="15" customHeight="1" thickBot="1">
      <c r="A104" s="508" t="s">
        <v>452</v>
      </c>
      <c r="B104" s="509"/>
      <c r="C104" s="510"/>
      <c r="D104" s="224">
        <v>0</v>
      </c>
    </row>
    <row r="105" spans="1:4" ht="14.25" customHeight="1" thickBot="1">
      <c r="A105" s="508" t="s">
        <v>453</v>
      </c>
      <c r="B105" s="509"/>
      <c r="C105" s="510"/>
      <c r="D105" s="224">
        <v>0</v>
      </c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6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D56" sqref="D56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453"/>
      <c r="B1" s="454"/>
      <c r="C1" s="516"/>
      <c r="D1" s="514" t="s">
        <v>530</v>
      </c>
    </row>
    <row r="2" spans="1:4" s="181" customFormat="1" ht="25.5" customHeight="1">
      <c r="A2" s="680" t="s">
        <v>435</v>
      </c>
      <c r="B2" s="681"/>
      <c r="C2" s="511" t="s">
        <v>467</v>
      </c>
      <c r="D2" s="517" t="s">
        <v>60</v>
      </c>
    </row>
    <row r="3" spans="1:4" s="181" customFormat="1" ht="16.5" thickBot="1">
      <c r="A3" s="457" t="s">
        <v>434</v>
      </c>
      <c r="B3" s="458"/>
      <c r="C3" s="518" t="s">
        <v>471</v>
      </c>
      <c r="D3" s="519" t="s">
        <v>521</v>
      </c>
    </row>
    <row r="4" spans="1:4" s="182" customFormat="1" ht="15.75" customHeight="1" thickBot="1">
      <c r="A4" s="459"/>
      <c r="B4" s="459"/>
      <c r="C4" s="459"/>
      <c r="D4" s="460" t="s">
        <v>45</v>
      </c>
    </row>
    <row r="5" spans="1:4" ht="13.5" thickBot="1">
      <c r="A5" s="682" t="s">
        <v>436</v>
      </c>
      <c r="B5" s="683"/>
      <c r="C5" s="461" t="s">
        <v>46</v>
      </c>
      <c r="D5" s="462" t="s">
        <v>47</v>
      </c>
    </row>
    <row r="6" spans="1:4" s="131" customFormat="1" ht="12.75" customHeight="1" thickBot="1">
      <c r="A6" s="417">
        <v>1</v>
      </c>
      <c r="B6" s="418">
        <v>2</v>
      </c>
      <c r="C6" s="418">
        <v>3</v>
      </c>
      <c r="D6" s="419">
        <v>4</v>
      </c>
    </row>
    <row r="7" spans="1:4" s="131" customFormat="1" ht="15.75" customHeight="1" thickBot="1">
      <c r="A7" s="463"/>
      <c r="B7" s="464"/>
      <c r="C7" s="464" t="s">
        <v>48</v>
      </c>
      <c r="D7" s="465"/>
    </row>
    <row r="8" spans="1:4" s="183" customFormat="1" ht="12" customHeight="1" thickBot="1">
      <c r="A8" s="417" t="s">
        <v>3</v>
      </c>
      <c r="B8" s="466"/>
      <c r="C8" s="467" t="s">
        <v>454</v>
      </c>
      <c r="D8" s="257">
        <f>SUM(D9:D16)</f>
        <v>0</v>
      </c>
    </row>
    <row r="9" spans="1:4" s="183" customFormat="1" ht="12" customHeight="1">
      <c r="A9" s="471"/>
      <c r="B9" s="469" t="s">
        <v>124</v>
      </c>
      <c r="C9" s="17" t="s">
        <v>253</v>
      </c>
      <c r="D9" s="49"/>
    </row>
    <row r="10" spans="1:4" s="183" customFormat="1" ht="12" customHeight="1">
      <c r="A10" s="468"/>
      <c r="B10" s="469" t="s">
        <v>125</v>
      </c>
      <c r="C10" s="10" t="s">
        <v>254</v>
      </c>
      <c r="D10" s="48"/>
    </row>
    <row r="11" spans="1:4" s="183" customFormat="1" ht="12" customHeight="1">
      <c r="A11" s="468"/>
      <c r="B11" s="469" t="s">
        <v>126</v>
      </c>
      <c r="C11" s="10" t="s">
        <v>255</v>
      </c>
      <c r="D11" s="48"/>
    </row>
    <row r="12" spans="1:4" s="183" customFormat="1" ht="12" customHeight="1">
      <c r="A12" s="468"/>
      <c r="B12" s="469" t="s">
        <v>127</v>
      </c>
      <c r="C12" s="10" t="s">
        <v>256</v>
      </c>
      <c r="D12" s="48"/>
    </row>
    <row r="13" spans="1:4" s="183" customFormat="1" ht="12" customHeight="1">
      <c r="A13" s="468"/>
      <c r="B13" s="469" t="s">
        <v>190</v>
      </c>
      <c r="C13" s="9" t="s">
        <v>257</v>
      </c>
      <c r="D13" s="48"/>
    </row>
    <row r="14" spans="1:4" s="183" customFormat="1" ht="12" customHeight="1">
      <c r="A14" s="473"/>
      <c r="B14" s="469" t="s">
        <v>128</v>
      </c>
      <c r="C14" s="10" t="s">
        <v>258</v>
      </c>
      <c r="D14" s="50"/>
    </row>
    <row r="15" spans="1:4" s="184" customFormat="1" ht="12" customHeight="1">
      <c r="A15" s="468"/>
      <c r="B15" s="469" t="s">
        <v>129</v>
      </c>
      <c r="C15" s="10" t="s">
        <v>455</v>
      </c>
      <c r="D15" s="48"/>
    </row>
    <row r="16" spans="1:4" s="184" customFormat="1" ht="12" customHeight="1" thickBot="1">
      <c r="A16" s="474"/>
      <c r="B16" s="475" t="s">
        <v>140</v>
      </c>
      <c r="C16" s="9" t="s">
        <v>409</v>
      </c>
      <c r="D16" s="51"/>
    </row>
    <row r="17" spans="1:4" s="183" customFormat="1" ht="12" customHeight="1" thickBot="1">
      <c r="A17" s="417" t="s">
        <v>4</v>
      </c>
      <c r="B17" s="466"/>
      <c r="C17" s="467" t="s">
        <v>456</v>
      </c>
      <c r="D17" s="257">
        <f>SUM(D18:D21)</f>
        <v>0</v>
      </c>
    </row>
    <row r="18" spans="1:4" s="184" customFormat="1" ht="12" customHeight="1">
      <c r="A18" s="468"/>
      <c r="B18" s="469" t="s">
        <v>130</v>
      </c>
      <c r="C18" s="13" t="s">
        <v>148</v>
      </c>
      <c r="D18" s="48"/>
    </row>
    <row r="19" spans="1:4" s="184" customFormat="1" ht="12" customHeight="1">
      <c r="A19" s="468"/>
      <c r="B19" s="469" t="s">
        <v>131</v>
      </c>
      <c r="C19" s="10" t="s">
        <v>149</v>
      </c>
      <c r="D19" s="48"/>
    </row>
    <row r="20" spans="1:4" s="184" customFormat="1" ht="12" customHeight="1">
      <c r="A20" s="468"/>
      <c r="B20" s="469" t="s">
        <v>132</v>
      </c>
      <c r="C20" s="10" t="s">
        <v>457</v>
      </c>
      <c r="D20" s="48"/>
    </row>
    <row r="21" spans="1:4" s="184" customFormat="1" ht="12" customHeight="1" thickBot="1">
      <c r="A21" s="468"/>
      <c r="B21" s="469" t="s">
        <v>133</v>
      </c>
      <c r="C21" s="10" t="s">
        <v>150</v>
      </c>
      <c r="D21" s="48"/>
    </row>
    <row r="22" spans="1:4" s="184" customFormat="1" ht="12" customHeight="1" thickBot="1">
      <c r="A22" s="425" t="s">
        <v>5</v>
      </c>
      <c r="B22" s="231"/>
      <c r="C22" s="231" t="s">
        <v>458</v>
      </c>
      <c r="D22" s="345"/>
    </row>
    <row r="23" spans="1:4" s="184" customFormat="1" ht="12" customHeight="1" thickBot="1">
      <c r="A23" s="425" t="s">
        <v>6</v>
      </c>
      <c r="B23" s="231"/>
      <c r="C23" s="231" t="s">
        <v>522</v>
      </c>
      <c r="D23" s="345"/>
    </row>
    <row r="24" spans="1:4" s="183" customFormat="1" ht="12" customHeight="1" thickBot="1">
      <c r="A24" s="425" t="s">
        <v>7</v>
      </c>
      <c r="B24" s="466"/>
      <c r="C24" s="231" t="s">
        <v>523</v>
      </c>
      <c r="D24" s="345"/>
    </row>
    <row r="25" spans="1:4" s="183" customFormat="1" ht="12" customHeight="1" thickBot="1">
      <c r="A25" s="417" t="s">
        <v>8</v>
      </c>
      <c r="B25" s="350"/>
      <c r="C25" s="231" t="s">
        <v>526</v>
      </c>
      <c r="D25" s="611">
        <f>+D26+D27</f>
        <v>0</v>
      </c>
    </row>
    <row r="26" spans="1:4" s="183" customFormat="1" ht="12" customHeight="1">
      <c r="A26" s="471"/>
      <c r="B26" s="346" t="s">
        <v>111</v>
      </c>
      <c r="C26" s="302" t="s">
        <v>93</v>
      </c>
      <c r="D26" s="608"/>
    </row>
    <row r="27" spans="1:4" s="183" customFormat="1" ht="12" customHeight="1" thickBot="1">
      <c r="A27" s="477"/>
      <c r="B27" s="348" t="s">
        <v>112</v>
      </c>
      <c r="C27" s="304" t="s">
        <v>461</v>
      </c>
      <c r="D27" s="609"/>
    </row>
    <row r="28" spans="1:4" s="184" customFormat="1" ht="12" customHeight="1" thickBot="1">
      <c r="A28" s="485" t="s">
        <v>9</v>
      </c>
      <c r="B28" s="486"/>
      <c r="C28" s="231" t="s">
        <v>524</v>
      </c>
      <c r="D28" s="345"/>
    </row>
    <row r="29" spans="1:4" s="184" customFormat="1" ht="15" customHeight="1" thickBot="1">
      <c r="A29" s="485" t="s">
        <v>10</v>
      </c>
      <c r="B29" s="490"/>
      <c r="C29" s="491" t="s">
        <v>525</v>
      </c>
      <c r="D29" s="492">
        <f>SUM(D8,D17,D22,D23,D24,D25,D28)</f>
        <v>0</v>
      </c>
    </row>
    <row r="30" spans="1:4" s="184" customFormat="1" ht="15" customHeight="1">
      <c r="A30" s="493"/>
      <c r="B30" s="493"/>
      <c r="C30" s="494"/>
      <c r="D30" s="495"/>
    </row>
    <row r="31" spans="1:4" ht="13.5" thickBot="1">
      <c r="A31" s="496"/>
      <c r="B31" s="497"/>
      <c r="C31" s="497"/>
      <c r="D31" s="497"/>
    </row>
    <row r="32" spans="1:4" s="131" customFormat="1" ht="16.5" customHeight="1" thickBot="1">
      <c r="A32" s="498"/>
      <c r="B32" s="499"/>
      <c r="C32" s="500" t="s">
        <v>53</v>
      </c>
      <c r="D32" s="501"/>
    </row>
    <row r="33" spans="1:4" s="185" customFormat="1" ht="12" customHeight="1" thickBot="1">
      <c r="A33" s="425" t="s">
        <v>3</v>
      </c>
      <c r="B33" s="38"/>
      <c r="C33" s="56" t="s">
        <v>327</v>
      </c>
      <c r="D33" s="257">
        <f>SUM(D34:D38)</f>
        <v>0</v>
      </c>
    </row>
    <row r="34" spans="1:4" ht="12" customHeight="1">
      <c r="A34" s="502"/>
      <c r="B34" s="344" t="s">
        <v>124</v>
      </c>
      <c r="C34" s="13" t="s">
        <v>34</v>
      </c>
      <c r="D34" s="273"/>
    </row>
    <row r="35" spans="1:4" ht="12" customHeight="1">
      <c r="A35" s="503"/>
      <c r="B35" s="323" t="s">
        <v>125</v>
      </c>
      <c r="C35" s="10" t="s">
        <v>328</v>
      </c>
      <c r="D35" s="610"/>
    </row>
    <row r="36" spans="1:4" ht="12" customHeight="1">
      <c r="A36" s="503"/>
      <c r="B36" s="323" t="s">
        <v>126</v>
      </c>
      <c r="C36" s="10" t="s">
        <v>178</v>
      </c>
      <c r="D36" s="610"/>
    </row>
    <row r="37" spans="1:4" ht="12" customHeight="1">
      <c r="A37" s="503"/>
      <c r="B37" s="323" t="s">
        <v>127</v>
      </c>
      <c r="C37" s="10" t="s">
        <v>329</v>
      </c>
      <c r="D37" s="610"/>
    </row>
    <row r="38" spans="1:4" ht="12" customHeight="1" thickBot="1">
      <c r="A38" s="503"/>
      <c r="B38" s="323" t="s">
        <v>139</v>
      </c>
      <c r="C38" s="10" t="s">
        <v>330</v>
      </c>
      <c r="D38" s="610"/>
    </row>
    <row r="39" spans="1:4" ht="12" customHeight="1" thickBot="1">
      <c r="A39" s="425" t="s">
        <v>4</v>
      </c>
      <c r="B39" s="38"/>
      <c r="C39" s="56" t="s">
        <v>464</v>
      </c>
      <c r="D39" s="613">
        <f>SUM(D40:D43)</f>
        <v>0</v>
      </c>
    </row>
    <row r="40" spans="1:4" s="185" customFormat="1" ht="12" customHeight="1">
      <c r="A40" s="502"/>
      <c r="B40" s="344" t="s">
        <v>130</v>
      </c>
      <c r="C40" s="13" t="s">
        <v>333</v>
      </c>
      <c r="D40" s="273"/>
    </row>
    <row r="41" spans="1:4" ht="12" customHeight="1">
      <c r="A41" s="503"/>
      <c r="B41" s="323" t="s">
        <v>131</v>
      </c>
      <c r="C41" s="10" t="s">
        <v>334</v>
      </c>
      <c r="D41" s="610"/>
    </row>
    <row r="42" spans="1:4" ht="12" customHeight="1">
      <c r="A42" s="503"/>
      <c r="B42" s="323" t="s">
        <v>134</v>
      </c>
      <c r="C42" s="10" t="s">
        <v>341</v>
      </c>
      <c r="D42" s="610"/>
    </row>
    <row r="43" spans="1:4" ht="12" customHeight="1" thickBot="1">
      <c r="A43" s="503"/>
      <c r="B43" s="323" t="s">
        <v>151</v>
      </c>
      <c r="C43" s="10" t="s">
        <v>54</v>
      </c>
      <c r="D43" s="610"/>
    </row>
    <row r="44" spans="1:4" ht="12" customHeight="1" thickBot="1">
      <c r="A44" s="425" t="s">
        <v>5</v>
      </c>
      <c r="B44" s="38"/>
      <c r="C44" s="56" t="s">
        <v>466</v>
      </c>
      <c r="D44" s="345"/>
    </row>
    <row r="45" spans="1:4" ht="15" customHeight="1" thickBot="1">
      <c r="A45" s="425" t="s">
        <v>6</v>
      </c>
      <c r="B45" s="479"/>
      <c r="C45" s="505" t="s">
        <v>468</v>
      </c>
      <c r="D45" s="121">
        <f>+D33+D39+D44</f>
        <v>0</v>
      </c>
    </row>
    <row r="46" spans="1:4" ht="13.5" thickBot="1">
      <c r="A46" s="506"/>
      <c r="B46" s="507"/>
      <c r="C46" s="507"/>
      <c r="D46" s="507"/>
    </row>
    <row r="47" spans="1:4" ht="15" customHeight="1" thickBot="1">
      <c r="A47" s="508" t="s">
        <v>452</v>
      </c>
      <c r="B47" s="509"/>
      <c r="C47" s="510"/>
      <c r="D47" s="224"/>
    </row>
    <row r="48" spans="1:4" ht="14.25" customHeight="1" thickBot="1">
      <c r="A48" s="508" t="s">
        <v>453</v>
      </c>
      <c r="B48" s="509"/>
      <c r="C48" s="510"/>
      <c r="D48" s="224"/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6">
      <selection activeCell="J58" sqref="J58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453"/>
      <c r="B1" s="454"/>
      <c r="C1" s="516"/>
      <c r="D1" s="514" t="s">
        <v>531</v>
      </c>
    </row>
    <row r="2" spans="1:4" s="181" customFormat="1" ht="25.5" customHeight="1">
      <c r="A2" s="680" t="s">
        <v>435</v>
      </c>
      <c r="B2" s="681"/>
      <c r="C2" s="511" t="s">
        <v>467</v>
      </c>
      <c r="D2" s="517" t="s">
        <v>60</v>
      </c>
    </row>
    <row r="3" spans="1:4" s="181" customFormat="1" ht="16.5" thickBot="1">
      <c r="A3" s="457" t="s">
        <v>434</v>
      </c>
      <c r="B3" s="458"/>
      <c r="C3" s="512" t="s">
        <v>57</v>
      </c>
      <c r="D3" s="519" t="s">
        <v>43</v>
      </c>
    </row>
    <row r="4" spans="1:4" s="182" customFormat="1" ht="15.75" customHeight="1" thickBot="1">
      <c r="A4" s="459"/>
      <c r="B4" s="459"/>
      <c r="C4" s="459"/>
      <c r="D4" s="460" t="s">
        <v>45</v>
      </c>
    </row>
    <row r="5" spans="1:4" ht="13.5" thickBot="1">
      <c r="A5" s="682" t="s">
        <v>436</v>
      </c>
      <c r="B5" s="683"/>
      <c r="C5" s="461" t="s">
        <v>46</v>
      </c>
      <c r="D5" s="462" t="s">
        <v>47</v>
      </c>
    </row>
    <row r="6" spans="1:4" s="131" customFormat="1" ht="12.75" customHeight="1" thickBot="1">
      <c r="A6" s="417">
        <v>1</v>
      </c>
      <c r="B6" s="418">
        <v>2</v>
      </c>
      <c r="C6" s="418">
        <v>3</v>
      </c>
      <c r="D6" s="419">
        <v>4</v>
      </c>
    </row>
    <row r="7" spans="1:4" s="131" customFormat="1" ht="15.75" customHeight="1" thickBot="1">
      <c r="A7" s="463"/>
      <c r="B7" s="464"/>
      <c r="C7" s="464" t="s">
        <v>48</v>
      </c>
      <c r="D7" s="465"/>
    </row>
    <row r="8" spans="1:4" s="183" customFormat="1" ht="12" customHeight="1" thickBot="1">
      <c r="A8" s="417" t="s">
        <v>3</v>
      </c>
      <c r="B8" s="466"/>
      <c r="C8" s="467" t="s">
        <v>454</v>
      </c>
      <c r="D8" s="257">
        <f>SUM(D9:D16)</f>
        <v>0</v>
      </c>
    </row>
    <row r="9" spans="1:4" s="183" customFormat="1" ht="12" customHeight="1">
      <c r="A9" s="471"/>
      <c r="B9" s="469" t="s">
        <v>124</v>
      </c>
      <c r="C9" s="17" t="s">
        <v>253</v>
      </c>
      <c r="D9" s="615"/>
    </row>
    <row r="10" spans="1:4" s="183" customFormat="1" ht="12" customHeight="1">
      <c r="A10" s="468"/>
      <c r="B10" s="469" t="s">
        <v>125</v>
      </c>
      <c r="C10" s="10" t="s">
        <v>254</v>
      </c>
      <c r="D10" s="610"/>
    </row>
    <row r="11" spans="1:4" s="183" customFormat="1" ht="12" customHeight="1">
      <c r="A11" s="468"/>
      <c r="B11" s="469" t="s">
        <v>126</v>
      </c>
      <c r="C11" s="10" t="s">
        <v>255</v>
      </c>
      <c r="D11" s="610"/>
    </row>
    <row r="12" spans="1:4" s="183" customFormat="1" ht="12" customHeight="1">
      <c r="A12" s="468"/>
      <c r="B12" s="469" t="s">
        <v>127</v>
      </c>
      <c r="C12" s="10" t="s">
        <v>256</v>
      </c>
      <c r="D12" s="610"/>
    </row>
    <row r="13" spans="1:4" s="183" customFormat="1" ht="12" customHeight="1">
      <c r="A13" s="468"/>
      <c r="B13" s="469" t="s">
        <v>190</v>
      </c>
      <c r="C13" s="9" t="s">
        <v>257</v>
      </c>
      <c r="D13" s="610"/>
    </row>
    <row r="14" spans="1:4" s="183" customFormat="1" ht="12" customHeight="1">
      <c r="A14" s="473"/>
      <c r="B14" s="469" t="s">
        <v>128</v>
      </c>
      <c r="C14" s="10" t="s">
        <v>258</v>
      </c>
      <c r="D14" s="616"/>
    </row>
    <row r="15" spans="1:4" s="184" customFormat="1" ht="12" customHeight="1">
      <c r="A15" s="468"/>
      <c r="B15" s="469" t="s">
        <v>129</v>
      </c>
      <c r="C15" s="10" t="s">
        <v>455</v>
      </c>
      <c r="D15" s="610"/>
    </row>
    <row r="16" spans="1:4" s="184" customFormat="1" ht="12" customHeight="1" thickBot="1">
      <c r="A16" s="474"/>
      <c r="B16" s="475" t="s">
        <v>140</v>
      </c>
      <c r="C16" s="9" t="s">
        <v>409</v>
      </c>
      <c r="D16" s="353"/>
    </row>
    <row r="17" spans="1:4" s="183" customFormat="1" ht="12" customHeight="1" thickBot="1">
      <c r="A17" s="417" t="s">
        <v>4</v>
      </c>
      <c r="B17" s="466"/>
      <c r="C17" s="467" t="s">
        <v>456</v>
      </c>
      <c r="D17" s="257">
        <f>SUM(D18:D21)</f>
        <v>0</v>
      </c>
    </row>
    <row r="18" spans="1:4" s="184" customFormat="1" ht="12" customHeight="1">
      <c r="A18" s="468"/>
      <c r="B18" s="469" t="s">
        <v>130</v>
      </c>
      <c r="C18" s="13" t="s">
        <v>148</v>
      </c>
      <c r="D18" s="610"/>
    </row>
    <row r="19" spans="1:4" s="184" customFormat="1" ht="12" customHeight="1">
      <c r="A19" s="468"/>
      <c r="B19" s="469" t="s">
        <v>131</v>
      </c>
      <c r="C19" s="10" t="s">
        <v>149</v>
      </c>
      <c r="D19" s="610"/>
    </row>
    <row r="20" spans="1:4" s="184" customFormat="1" ht="12" customHeight="1">
      <c r="A20" s="468"/>
      <c r="B20" s="469" t="s">
        <v>132</v>
      </c>
      <c r="C20" s="10" t="s">
        <v>457</v>
      </c>
      <c r="D20" s="610"/>
    </row>
    <row r="21" spans="1:4" s="184" customFormat="1" ht="12" customHeight="1" thickBot="1">
      <c r="A21" s="468"/>
      <c r="B21" s="469" t="s">
        <v>133</v>
      </c>
      <c r="C21" s="10" t="s">
        <v>150</v>
      </c>
      <c r="D21" s="610"/>
    </row>
    <row r="22" spans="1:4" s="184" customFormat="1" ht="12" customHeight="1" thickBot="1">
      <c r="A22" s="425" t="s">
        <v>5</v>
      </c>
      <c r="B22" s="231"/>
      <c r="C22" s="231" t="s">
        <v>458</v>
      </c>
      <c r="D22" s="345"/>
    </row>
    <row r="23" spans="1:4" s="183" customFormat="1" ht="12" customHeight="1" thickBot="1">
      <c r="A23" s="425" t="s">
        <v>6</v>
      </c>
      <c r="B23" s="466"/>
      <c r="C23" s="231" t="s">
        <v>459</v>
      </c>
      <c r="D23" s="345"/>
    </row>
    <row r="24" spans="1:4" s="183" customFormat="1" ht="12" customHeight="1" thickBot="1">
      <c r="A24" s="417" t="s">
        <v>7</v>
      </c>
      <c r="B24" s="350"/>
      <c r="C24" s="231" t="s">
        <v>460</v>
      </c>
      <c r="D24" s="611">
        <f>+D25+D26</f>
        <v>0</v>
      </c>
    </row>
    <row r="25" spans="1:4" s="183" customFormat="1" ht="12" customHeight="1">
      <c r="A25" s="471"/>
      <c r="B25" s="346" t="s">
        <v>108</v>
      </c>
      <c r="C25" s="302" t="s">
        <v>93</v>
      </c>
      <c r="D25" s="606"/>
    </row>
    <row r="26" spans="1:4" s="183" customFormat="1" ht="12" customHeight="1" thickBot="1">
      <c r="A26" s="477"/>
      <c r="B26" s="348" t="s">
        <v>109</v>
      </c>
      <c r="C26" s="304" t="s">
        <v>461</v>
      </c>
      <c r="D26" s="607"/>
    </row>
    <row r="27" spans="1:4" s="184" customFormat="1" ht="12" customHeight="1" thickBot="1">
      <c r="A27" s="485" t="s">
        <v>8</v>
      </c>
      <c r="B27" s="486"/>
      <c r="C27" s="231" t="s">
        <v>462</v>
      </c>
      <c r="D27" s="345"/>
    </row>
    <row r="28" spans="1:4" s="184" customFormat="1" ht="15" customHeight="1" thickBot="1">
      <c r="A28" s="485" t="s">
        <v>9</v>
      </c>
      <c r="B28" s="490"/>
      <c r="C28" s="491" t="s">
        <v>463</v>
      </c>
      <c r="D28" s="611">
        <f>SUM(D8,D17,D22,D23,D24,D27)</f>
        <v>0</v>
      </c>
    </row>
    <row r="29" spans="1:4" s="184" customFormat="1" ht="15" customHeight="1">
      <c r="A29" s="493"/>
      <c r="B29" s="493"/>
      <c r="C29" s="494"/>
      <c r="D29" s="495"/>
    </row>
    <row r="30" spans="1:4" ht="13.5" thickBot="1">
      <c r="A30" s="496"/>
      <c r="B30" s="497"/>
      <c r="C30" s="497"/>
      <c r="D30" s="497"/>
    </row>
    <row r="31" spans="1:4" s="131" customFormat="1" ht="16.5" customHeight="1" thickBot="1">
      <c r="A31" s="498"/>
      <c r="B31" s="499"/>
      <c r="C31" s="500" t="s">
        <v>53</v>
      </c>
      <c r="D31" s="501"/>
    </row>
    <row r="32" spans="1:4" s="185" customFormat="1" ht="12" customHeight="1" thickBot="1">
      <c r="A32" s="425" t="s">
        <v>3</v>
      </c>
      <c r="B32" s="38"/>
      <c r="C32" s="56" t="s">
        <v>327</v>
      </c>
      <c r="D32" s="257">
        <f>SUM(D33:D37)</f>
        <v>0</v>
      </c>
    </row>
    <row r="33" spans="1:4" ht="12" customHeight="1">
      <c r="A33" s="502"/>
      <c r="B33" s="344" t="s">
        <v>124</v>
      </c>
      <c r="C33" s="13" t="s">
        <v>34</v>
      </c>
      <c r="D33" s="273"/>
    </row>
    <row r="34" spans="1:4" ht="12" customHeight="1">
      <c r="A34" s="503"/>
      <c r="B34" s="323" t="s">
        <v>125</v>
      </c>
      <c r="C34" s="10" t="s">
        <v>328</v>
      </c>
      <c r="D34" s="610"/>
    </row>
    <row r="35" spans="1:4" ht="12" customHeight="1">
      <c r="A35" s="503"/>
      <c r="B35" s="323" t="s">
        <v>126</v>
      </c>
      <c r="C35" s="10" t="s">
        <v>178</v>
      </c>
      <c r="D35" s="610"/>
    </row>
    <row r="36" spans="1:4" ht="12" customHeight="1">
      <c r="A36" s="503"/>
      <c r="B36" s="323" t="s">
        <v>127</v>
      </c>
      <c r="C36" s="10" t="s">
        <v>329</v>
      </c>
      <c r="D36" s="610"/>
    </row>
    <row r="37" spans="1:4" ht="12" customHeight="1" thickBot="1">
      <c r="A37" s="503"/>
      <c r="B37" s="323" t="s">
        <v>139</v>
      </c>
      <c r="C37" s="10" t="s">
        <v>330</v>
      </c>
      <c r="D37" s="610"/>
    </row>
    <row r="38" spans="1:4" ht="12" customHeight="1" thickBot="1">
      <c r="A38" s="425" t="s">
        <v>4</v>
      </c>
      <c r="B38" s="38"/>
      <c r="C38" s="56" t="s">
        <v>464</v>
      </c>
      <c r="D38" s="257">
        <f>SUM(D39:D42)</f>
        <v>0</v>
      </c>
    </row>
    <row r="39" spans="1:4" s="185" customFormat="1" ht="12" customHeight="1">
      <c r="A39" s="502"/>
      <c r="B39" s="344" t="s">
        <v>130</v>
      </c>
      <c r="C39" s="13" t="s">
        <v>333</v>
      </c>
      <c r="D39" s="273"/>
    </row>
    <row r="40" spans="1:4" ht="12" customHeight="1">
      <c r="A40" s="503"/>
      <c r="B40" s="323" t="s">
        <v>131</v>
      </c>
      <c r="C40" s="10" t="s">
        <v>334</v>
      </c>
      <c r="D40" s="610"/>
    </row>
    <row r="41" spans="1:4" ht="12" customHeight="1">
      <c r="A41" s="503"/>
      <c r="B41" s="323" t="s">
        <v>134</v>
      </c>
      <c r="C41" s="10" t="s">
        <v>341</v>
      </c>
      <c r="D41" s="610"/>
    </row>
    <row r="42" spans="1:4" ht="12" customHeight="1" thickBot="1">
      <c r="A42" s="503"/>
      <c r="B42" s="323" t="s">
        <v>151</v>
      </c>
      <c r="C42" s="10" t="s">
        <v>54</v>
      </c>
      <c r="D42" s="610"/>
    </row>
    <row r="43" spans="1:4" ht="12" customHeight="1" thickBot="1">
      <c r="A43" s="425" t="s">
        <v>5</v>
      </c>
      <c r="B43" s="38"/>
      <c r="C43" s="56" t="s">
        <v>466</v>
      </c>
      <c r="D43" s="345"/>
    </row>
    <row r="44" spans="1:4" ht="15" customHeight="1" thickBot="1">
      <c r="A44" s="425" t="s">
        <v>6</v>
      </c>
      <c r="B44" s="479"/>
      <c r="C44" s="505" t="s">
        <v>468</v>
      </c>
      <c r="D44" s="257">
        <f>+D32+D38+D43</f>
        <v>0</v>
      </c>
    </row>
    <row r="45" spans="1:4" ht="13.5" thickBot="1">
      <c r="A45" s="506"/>
      <c r="B45" s="507"/>
      <c r="C45" s="507"/>
      <c r="D45" s="507"/>
    </row>
    <row r="46" spans="1:4" ht="15" customHeight="1" thickBot="1">
      <c r="A46" s="508" t="s">
        <v>452</v>
      </c>
      <c r="B46" s="509"/>
      <c r="C46" s="510"/>
      <c r="D46" s="224"/>
    </row>
    <row r="47" spans="1:4" ht="14.25" customHeight="1" thickBot="1">
      <c r="A47" s="508" t="s">
        <v>453</v>
      </c>
      <c r="B47" s="509"/>
      <c r="C47" s="510"/>
      <c r="D47" s="224"/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6">
      <selection activeCell="H53" sqref="H53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453"/>
      <c r="B1" s="454"/>
      <c r="C1" s="516"/>
      <c r="D1" s="514" t="s">
        <v>532</v>
      </c>
    </row>
    <row r="2" spans="1:4" s="181" customFormat="1" ht="25.5" customHeight="1">
      <c r="A2" s="680" t="s">
        <v>435</v>
      </c>
      <c r="B2" s="681"/>
      <c r="C2" s="511" t="s">
        <v>467</v>
      </c>
      <c r="D2" s="517" t="s">
        <v>60</v>
      </c>
    </row>
    <row r="3" spans="1:4" s="181" customFormat="1" ht="16.5" thickBot="1">
      <c r="A3" s="457" t="s">
        <v>434</v>
      </c>
      <c r="B3" s="458"/>
      <c r="C3" s="512" t="s">
        <v>59</v>
      </c>
      <c r="D3" s="519" t="s">
        <v>60</v>
      </c>
    </row>
    <row r="4" spans="1:4" s="182" customFormat="1" ht="15.75" customHeight="1" thickBot="1">
      <c r="A4" s="459"/>
      <c r="B4" s="459"/>
      <c r="C4" s="459"/>
      <c r="D4" s="460" t="s">
        <v>45</v>
      </c>
    </row>
    <row r="5" spans="1:4" ht="13.5" thickBot="1">
      <c r="A5" s="682" t="s">
        <v>436</v>
      </c>
      <c r="B5" s="683"/>
      <c r="C5" s="461" t="s">
        <v>46</v>
      </c>
      <c r="D5" s="462" t="s">
        <v>47</v>
      </c>
    </row>
    <row r="6" spans="1:4" s="131" customFormat="1" ht="12.75" customHeight="1" thickBot="1">
      <c r="A6" s="417">
        <v>1</v>
      </c>
      <c r="B6" s="418">
        <v>2</v>
      </c>
      <c r="C6" s="418">
        <v>3</v>
      </c>
      <c r="D6" s="419">
        <v>4</v>
      </c>
    </row>
    <row r="7" spans="1:4" s="131" customFormat="1" ht="15.75" customHeight="1" thickBot="1">
      <c r="A7" s="463"/>
      <c r="B7" s="464"/>
      <c r="C7" s="464" t="s">
        <v>48</v>
      </c>
      <c r="D7" s="465"/>
    </row>
    <row r="8" spans="1:4" s="183" customFormat="1" ht="12" customHeight="1" thickBot="1">
      <c r="A8" s="417" t="s">
        <v>3</v>
      </c>
      <c r="B8" s="466"/>
      <c r="C8" s="467" t="s">
        <v>454</v>
      </c>
      <c r="D8" s="257">
        <f>SUM(D9:D16)</f>
        <v>0</v>
      </c>
    </row>
    <row r="9" spans="1:4" s="183" customFormat="1" ht="12" customHeight="1">
      <c r="A9" s="471"/>
      <c r="B9" s="469" t="s">
        <v>124</v>
      </c>
      <c r="C9" s="17" t="s">
        <v>253</v>
      </c>
      <c r="D9" s="615"/>
    </row>
    <row r="10" spans="1:4" s="183" customFormat="1" ht="12" customHeight="1">
      <c r="A10" s="468"/>
      <c r="B10" s="469" t="s">
        <v>125</v>
      </c>
      <c r="C10" s="10" t="s">
        <v>254</v>
      </c>
      <c r="D10" s="610"/>
    </row>
    <row r="11" spans="1:4" s="183" customFormat="1" ht="12" customHeight="1">
      <c r="A11" s="468"/>
      <c r="B11" s="469" t="s">
        <v>126</v>
      </c>
      <c r="C11" s="10" t="s">
        <v>255</v>
      </c>
      <c r="D11" s="610"/>
    </row>
    <row r="12" spans="1:4" s="183" customFormat="1" ht="12" customHeight="1">
      <c r="A12" s="468"/>
      <c r="B12" s="469" t="s">
        <v>127</v>
      </c>
      <c r="C12" s="10" t="s">
        <v>256</v>
      </c>
      <c r="D12" s="610"/>
    </row>
    <row r="13" spans="1:4" s="183" customFormat="1" ht="12" customHeight="1">
      <c r="A13" s="468"/>
      <c r="B13" s="469" t="s">
        <v>190</v>
      </c>
      <c r="C13" s="9" t="s">
        <v>257</v>
      </c>
      <c r="D13" s="610"/>
    </row>
    <row r="14" spans="1:4" s="183" customFormat="1" ht="12" customHeight="1">
      <c r="A14" s="473"/>
      <c r="B14" s="469" t="s">
        <v>128</v>
      </c>
      <c r="C14" s="10" t="s">
        <v>258</v>
      </c>
      <c r="D14" s="616"/>
    </row>
    <row r="15" spans="1:4" s="184" customFormat="1" ht="12" customHeight="1">
      <c r="A15" s="468"/>
      <c r="B15" s="469" t="s">
        <v>129</v>
      </c>
      <c r="C15" s="10" t="s">
        <v>455</v>
      </c>
      <c r="D15" s="610"/>
    </row>
    <row r="16" spans="1:4" s="184" customFormat="1" ht="12" customHeight="1" thickBot="1">
      <c r="A16" s="474"/>
      <c r="B16" s="475" t="s">
        <v>140</v>
      </c>
      <c r="C16" s="9" t="s">
        <v>409</v>
      </c>
      <c r="D16" s="353"/>
    </row>
    <row r="17" spans="1:4" s="183" customFormat="1" ht="12" customHeight="1" thickBot="1">
      <c r="A17" s="417" t="s">
        <v>4</v>
      </c>
      <c r="B17" s="466"/>
      <c r="C17" s="467" t="s">
        <v>456</v>
      </c>
      <c r="D17" s="257">
        <f>SUM(D18:D21)</f>
        <v>0</v>
      </c>
    </row>
    <row r="18" spans="1:4" s="184" customFormat="1" ht="12" customHeight="1">
      <c r="A18" s="468"/>
      <c r="B18" s="469" t="s">
        <v>130</v>
      </c>
      <c r="C18" s="13" t="s">
        <v>148</v>
      </c>
      <c r="D18" s="610"/>
    </row>
    <row r="19" spans="1:4" s="184" customFormat="1" ht="12" customHeight="1">
      <c r="A19" s="468"/>
      <c r="B19" s="469" t="s">
        <v>131</v>
      </c>
      <c r="C19" s="10" t="s">
        <v>149</v>
      </c>
      <c r="D19" s="610"/>
    </row>
    <row r="20" spans="1:4" s="184" customFormat="1" ht="12" customHeight="1">
      <c r="A20" s="468"/>
      <c r="B20" s="469" t="s">
        <v>132</v>
      </c>
      <c r="C20" s="10" t="s">
        <v>457</v>
      </c>
      <c r="D20" s="610"/>
    </row>
    <row r="21" spans="1:4" s="184" customFormat="1" ht="12" customHeight="1" thickBot="1">
      <c r="A21" s="468"/>
      <c r="B21" s="469" t="s">
        <v>133</v>
      </c>
      <c r="C21" s="10" t="s">
        <v>150</v>
      </c>
      <c r="D21" s="610"/>
    </row>
    <row r="22" spans="1:4" s="184" customFormat="1" ht="12" customHeight="1" thickBot="1">
      <c r="A22" s="425" t="s">
        <v>5</v>
      </c>
      <c r="B22" s="231"/>
      <c r="C22" s="231" t="s">
        <v>458</v>
      </c>
      <c r="D22" s="345"/>
    </row>
    <row r="23" spans="1:4" s="183" customFormat="1" ht="12" customHeight="1" thickBot="1">
      <c r="A23" s="425" t="s">
        <v>6</v>
      </c>
      <c r="B23" s="466"/>
      <c r="C23" s="231" t="s">
        <v>459</v>
      </c>
      <c r="D23" s="345"/>
    </row>
    <row r="24" spans="1:4" s="183" customFormat="1" ht="12" customHeight="1" thickBot="1">
      <c r="A24" s="417" t="s">
        <v>7</v>
      </c>
      <c r="B24" s="350"/>
      <c r="C24" s="231" t="s">
        <v>460</v>
      </c>
      <c r="D24" s="611">
        <f>+D25+D26</f>
        <v>0</v>
      </c>
    </row>
    <row r="25" spans="1:4" s="183" customFormat="1" ht="12" customHeight="1">
      <c r="A25" s="471"/>
      <c r="B25" s="346" t="s">
        <v>108</v>
      </c>
      <c r="C25" s="302" t="s">
        <v>93</v>
      </c>
      <c r="D25" s="606"/>
    </row>
    <row r="26" spans="1:4" s="183" customFormat="1" ht="12" customHeight="1" thickBot="1">
      <c r="A26" s="477"/>
      <c r="B26" s="348" t="s">
        <v>109</v>
      </c>
      <c r="C26" s="304" t="s">
        <v>461</v>
      </c>
      <c r="D26" s="607"/>
    </row>
    <row r="27" spans="1:4" s="184" customFormat="1" ht="12" customHeight="1" thickBot="1">
      <c r="A27" s="485" t="s">
        <v>8</v>
      </c>
      <c r="B27" s="486"/>
      <c r="C27" s="231" t="s">
        <v>462</v>
      </c>
      <c r="D27" s="345"/>
    </row>
    <row r="28" spans="1:4" s="184" customFormat="1" ht="15" customHeight="1" thickBot="1">
      <c r="A28" s="485" t="s">
        <v>9</v>
      </c>
      <c r="B28" s="490"/>
      <c r="C28" s="491" t="s">
        <v>463</v>
      </c>
      <c r="D28" s="611">
        <f>SUM(D8,D17,D22,D23,D24,D27)</f>
        <v>0</v>
      </c>
    </row>
    <row r="29" spans="1:4" s="184" customFormat="1" ht="15" customHeight="1">
      <c r="A29" s="493"/>
      <c r="B29" s="493"/>
      <c r="C29" s="494"/>
      <c r="D29" s="617"/>
    </row>
    <row r="30" spans="1:4" ht="13.5" thickBot="1">
      <c r="A30" s="496"/>
      <c r="B30" s="497"/>
      <c r="C30" s="497"/>
      <c r="D30" s="618"/>
    </row>
    <row r="31" spans="1:4" s="131" customFormat="1" ht="16.5" customHeight="1" thickBot="1">
      <c r="A31" s="498"/>
      <c r="B31" s="499"/>
      <c r="C31" s="500" t="s">
        <v>53</v>
      </c>
      <c r="D31" s="619"/>
    </row>
    <row r="32" spans="1:4" s="185" customFormat="1" ht="12" customHeight="1" thickBot="1">
      <c r="A32" s="425" t="s">
        <v>3</v>
      </c>
      <c r="B32" s="38"/>
      <c r="C32" s="56" t="s">
        <v>327</v>
      </c>
      <c r="D32" s="257">
        <f>SUM(D33:D37)</f>
        <v>0</v>
      </c>
    </row>
    <row r="33" spans="1:4" ht="12" customHeight="1">
      <c r="A33" s="502"/>
      <c r="B33" s="344" t="s">
        <v>124</v>
      </c>
      <c r="C33" s="13" t="s">
        <v>34</v>
      </c>
      <c r="D33" s="273"/>
    </row>
    <row r="34" spans="1:4" ht="12" customHeight="1">
      <c r="A34" s="503"/>
      <c r="B34" s="323" t="s">
        <v>125</v>
      </c>
      <c r="C34" s="10" t="s">
        <v>328</v>
      </c>
      <c r="D34" s="610"/>
    </row>
    <row r="35" spans="1:4" ht="12" customHeight="1">
      <c r="A35" s="503"/>
      <c r="B35" s="323" t="s">
        <v>126</v>
      </c>
      <c r="C35" s="10" t="s">
        <v>178</v>
      </c>
      <c r="D35" s="610"/>
    </row>
    <row r="36" spans="1:4" ht="12" customHeight="1">
      <c r="A36" s="503"/>
      <c r="B36" s="323" t="s">
        <v>127</v>
      </c>
      <c r="C36" s="10" t="s">
        <v>329</v>
      </c>
      <c r="D36" s="610"/>
    </row>
    <row r="37" spans="1:4" ht="12" customHeight="1" thickBot="1">
      <c r="A37" s="503"/>
      <c r="B37" s="323" t="s">
        <v>139</v>
      </c>
      <c r="C37" s="10" t="s">
        <v>330</v>
      </c>
      <c r="D37" s="610"/>
    </row>
    <row r="38" spans="1:4" ht="12" customHeight="1" thickBot="1">
      <c r="A38" s="425" t="s">
        <v>4</v>
      </c>
      <c r="B38" s="38"/>
      <c r="C38" s="56" t="s">
        <v>464</v>
      </c>
      <c r="D38" s="257">
        <f>SUM(D39:D42)</f>
        <v>0</v>
      </c>
    </row>
    <row r="39" spans="1:4" s="185" customFormat="1" ht="12" customHeight="1">
      <c r="A39" s="502"/>
      <c r="B39" s="344" t="s">
        <v>130</v>
      </c>
      <c r="C39" s="13" t="s">
        <v>333</v>
      </c>
      <c r="D39" s="273"/>
    </row>
    <row r="40" spans="1:4" ht="12" customHeight="1">
      <c r="A40" s="503"/>
      <c r="B40" s="323" t="s">
        <v>131</v>
      </c>
      <c r="C40" s="10" t="s">
        <v>334</v>
      </c>
      <c r="D40" s="610"/>
    </row>
    <row r="41" spans="1:4" ht="12" customHeight="1">
      <c r="A41" s="503"/>
      <c r="B41" s="323" t="s">
        <v>134</v>
      </c>
      <c r="C41" s="10" t="s">
        <v>341</v>
      </c>
      <c r="D41" s="610"/>
    </row>
    <row r="42" spans="1:4" ht="12" customHeight="1" thickBot="1">
      <c r="A42" s="503"/>
      <c r="B42" s="323" t="s">
        <v>151</v>
      </c>
      <c r="C42" s="10" t="s">
        <v>54</v>
      </c>
      <c r="D42" s="610"/>
    </row>
    <row r="43" spans="1:4" ht="12" customHeight="1" thickBot="1">
      <c r="A43" s="425" t="s">
        <v>5</v>
      </c>
      <c r="B43" s="38"/>
      <c r="C43" s="56" t="s">
        <v>466</v>
      </c>
      <c r="D43" s="345"/>
    </row>
    <row r="44" spans="1:4" ht="15" customHeight="1" thickBot="1">
      <c r="A44" s="425" t="s">
        <v>6</v>
      </c>
      <c r="B44" s="479"/>
      <c r="C44" s="505" t="s">
        <v>468</v>
      </c>
      <c r="D44" s="257">
        <f>+D32+D38+D43</f>
        <v>0</v>
      </c>
    </row>
    <row r="45" spans="1:4" ht="13.5" thickBot="1">
      <c r="A45" s="506"/>
      <c r="B45" s="507"/>
      <c r="C45" s="507"/>
      <c r="D45" s="507"/>
    </row>
    <row r="46" spans="1:4" ht="15" customHeight="1" thickBot="1">
      <c r="A46" s="508" t="s">
        <v>452</v>
      </c>
      <c r="B46" s="509"/>
      <c r="C46" s="510"/>
      <c r="D46" s="224"/>
    </row>
    <row r="47" spans="1:4" ht="14.25" customHeight="1" thickBot="1">
      <c r="A47" s="508" t="s">
        <v>453</v>
      </c>
      <c r="B47" s="509"/>
      <c r="C47" s="510"/>
      <c r="D47" s="224"/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G57" sqref="G57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453"/>
      <c r="B1" s="454"/>
      <c r="C1" s="516"/>
      <c r="D1" s="514" t="s">
        <v>533</v>
      </c>
    </row>
    <row r="2" spans="1:4" s="181" customFormat="1" ht="25.5" customHeight="1">
      <c r="A2" s="680" t="s">
        <v>435</v>
      </c>
      <c r="B2" s="681"/>
      <c r="C2" s="511" t="s">
        <v>467</v>
      </c>
      <c r="D2" s="517" t="s">
        <v>60</v>
      </c>
    </row>
    <row r="3" spans="1:4" s="181" customFormat="1" ht="16.5" thickBot="1">
      <c r="A3" s="457" t="s">
        <v>434</v>
      </c>
      <c r="B3" s="458"/>
      <c r="C3" s="512" t="s">
        <v>62</v>
      </c>
      <c r="D3" s="519" t="s">
        <v>61</v>
      </c>
    </row>
    <row r="4" spans="1:4" s="182" customFormat="1" ht="15.75" customHeight="1" thickBot="1">
      <c r="A4" s="459"/>
      <c r="B4" s="459"/>
      <c r="C4" s="459"/>
      <c r="D4" s="460" t="s">
        <v>45</v>
      </c>
    </row>
    <row r="5" spans="1:4" ht="13.5" thickBot="1">
      <c r="A5" s="682" t="s">
        <v>436</v>
      </c>
      <c r="B5" s="683"/>
      <c r="C5" s="461" t="s">
        <v>46</v>
      </c>
      <c r="D5" s="462" t="s">
        <v>47</v>
      </c>
    </row>
    <row r="6" spans="1:4" s="131" customFormat="1" ht="12.75" customHeight="1" thickBot="1">
      <c r="A6" s="417">
        <v>1</v>
      </c>
      <c r="B6" s="418">
        <v>2</v>
      </c>
      <c r="C6" s="418">
        <v>3</v>
      </c>
      <c r="D6" s="419">
        <v>4</v>
      </c>
    </row>
    <row r="7" spans="1:4" s="131" customFormat="1" ht="15.75" customHeight="1" thickBot="1">
      <c r="A7" s="463"/>
      <c r="B7" s="464"/>
      <c r="C7" s="464" t="s">
        <v>48</v>
      </c>
      <c r="D7" s="465"/>
    </row>
    <row r="8" spans="1:4" s="183" customFormat="1" ht="12" customHeight="1" thickBot="1">
      <c r="A8" s="417" t="s">
        <v>3</v>
      </c>
      <c r="B8" s="466"/>
      <c r="C8" s="467" t="s">
        <v>454</v>
      </c>
      <c r="D8" s="257">
        <f>SUM(D9:D16)</f>
        <v>0</v>
      </c>
    </row>
    <row r="9" spans="1:4" s="183" customFormat="1" ht="12" customHeight="1">
      <c r="A9" s="471"/>
      <c r="B9" s="469" t="s">
        <v>124</v>
      </c>
      <c r="C9" s="17" t="s">
        <v>253</v>
      </c>
      <c r="D9" s="615"/>
    </row>
    <row r="10" spans="1:4" s="183" customFormat="1" ht="12" customHeight="1">
      <c r="A10" s="468"/>
      <c r="B10" s="469" t="s">
        <v>125</v>
      </c>
      <c r="C10" s="10" t="s">
        <v>254</v>
      </c>
      <c r="D10" s="610"/>
    </row>
    <row r="11" spans="1:4" s="183" customFormat="1" ht="12" customHeight="1">
      <c r="A11" s="468"/>
      <c r="B11" s="469" t="s">
        <v>126</v>
      </c>
      <c r="C11" s="10" t="s">
        <v>255</v>
      </c>
      <c r="D11" s="610"/>
    </row>
    <row r="12" spans="1:4" s="183" customFormat="1" ht="12" customHeight="1">
      <c r="A12" s="468"/>
      <c r="B12" s="469" t="s">
        <v>127</v>
      </c>
      <c r="C12" s="10" t="s">
        <v>256</v>
      </c>
      <c r="D12" s="610"/>
    </row>
    <row r="13" spans="1:4" s="183" customFormat="1" ht="12" customHeight="1">
      <c r="A13" s="468"/>
      <c r="B13" s="469" t="s">
        <v>190</v>
      </c>
      <c r="C13" s="9" t="s">
        <v>257</v>
      </c>
      <c r="D13" s="610"/>
    </row>
    <row r="14" spans="1:4" s="183" customFormat="1" ht="12" customHeight="1">
      <c r="A14" s="473"/>
      <c r="B14" s="469" t="s">
        <v>128</v>
      </c>
      <c r="C14" s="10" t="s">
        <v>258</v>
      </c>
      <c r="D14" s="616"/>
    </row>
    <row r="15" spans="1:4" s="184" customFormat="1" ht="12" customHeight="1">
      <c r="A15" s="468"/>
      <c r="B15" s="469" t="s">
        <v>129</v>
      </c>
      <c r="C15" s="10" t="s">
        <v>455</v>
      </c>
      <c r="D15" s="610"/>
    </row>
    <row r="16" spans="1:4" s="184" customFormat="1" ht="12" customHeight="1" thickBot="1">
      <c r="A16" s="474"/>
      <c r="B16" s="475" t="s">
        <v>140</v>
      </c>
      <c r="C16" s="9" t="s">
        <v>409</v>
      </c>
      <c r="D16" s="353"/>
    </row>
    <row r="17" spans="1:4" s="183" customFormat="1" ht="12" customHeight="1" thickBot="1">
      <c r="A17" s="417" t="s">
        <v>4</v>
      </c>
      <c r="B17" s="466"/>
      <c r="C17" s="467" t="s">
        <v>456</v>
      </c>
      <c r="D17" s="257">
        <f>SUM(D18:D21)</f>
        <v>0</v>
      </c>
    </row>
    <row r="18" spans="1:4" s="184" customFormat="1" ht="12" customHeight="1">
      <c r="A18" s="468"/>
      <c r="B18" s="469" t="s">
        <v>130</v>
      </c>
      <c r="C18" s="13" t="s">
        <v>148</v>
      </c>
      <c r="D18" s="610"/>
    </row>
    <row r="19" spans="1:4" s="184" customFormat="1" ht="12" customHeight="1">
      <c r="A19" s="468"/>
      <c r="B19" s="469" t="s">
        <v>131</v>
      </c>
      <c r="C19" s="10" t="s">
        <v>149</v>
      </c>
      <c r="D19" s="610"/>
    </row>
    <row r="20" spans="1:4" s="184" customFormat="1" ht="12" customHeight="1">
      <c r="A20" s="468"/>
      <c r="B20" s="469" t="s">
        <v>132</v>
      </c>
      <c r="C20" s="10" t="s">
        <v>457</v>
      </c>
      <c r="D20" s="610"/>
    </row>
    <row r="21" spans="1:4" s="184" customFormat="1" ht="12" customHeight="1" thickBot="1">
      <c r="A21" s="468"/>
      <c r="B21" s="469" t="s">
        <v>133</v>
      </c>
      <c r="C21" s="10" t="s">
        <v>150</v>
      </c>
      <c r="D21" s="610"/>
    </row>
    <row r="22" spans="1:4" s="184" customFormat="1" ht="12" customHeight="1" thickBot="1">
      <c r="A22" s="425" t="s">
        <v>5</v>
      </c>
      <c r="B22" s="231"/>
      <c r="C22" s="231" t="s">
        <v>458</v>
      </c>
      <c r="D22" s="345"/>
    </row>
    <row r="23" spans="1:4" s="183" customFormat="1" ht="12" customHeight="1" thickBot="1">
      <c r="A23" s="425" t="s">
        <v>6</v>
      </c>
      <c r="B23" s="466"/>
      <c r="C23" s="231" t="s">
        <v>459</v>
      </c>
      <c r="D23" s="345"/>
    </row>
    <row r="24" spans="1:4" s="183" customFormat="1" ht="12" customHeight="1" thickBot="1">
      <c r="A24" s="417" t="s">
        <v>7</v>
      </c>
      <c r="B24" s="350"/>
      <c r="C24" s="231" t="s">
        <v>460</v>
      </c>
      <c r="D24" s="611">
        <f>+D25+D26</f>
        <v>0</v>
      </c>
    </row>
    <row r="25" spans="1:4" s="183" customFormat="1" ht="12" customHeight="1">
      <c r="A25" s="471"/>
      <c r="B25" s="346" t="s">
        <v>108</v>
      </c>
      <c r="C25" s="302" t="s">
        <v>93</v>
      </c>
      <c r="D25" s="606"/>
    </row>
    <row r="26" spans="1:4" s="183" customFormat="1" ht="12" customHeight="1" thickBot="1">
      <c r="A26" s="477"/>
      <c r="B26" s="348" t="s">
        <v>109</v>
      </c>
      <c r="C26" s="304" t="s">
        <v>461</v>
      </c>
      <c r="D26" s="607"/>
    </row>
    <row r="27" spans="1:4" s="184" customFormat="1" ht="12" customHeight="1" thickBot="1">
      <c r="A27" s="485" t="s">
        <v>8</v>
      </c>
      <c r="B27" s="486"/>
      <c r="C27" s="231" t="s">
        <v>462</v>
      </c>
      <c r="D27" s="345"/>
    </row>
    <row r="28" spans="1:4" s="184" customFormat="1" ht="15" customHeight="1" thickBot="1">
      <c r="A28" s="485" t="s">
        <v>9</v>
      </c>
      <c r="B28" s="490"/>
      <c r="C28" s="491" t="s">
        <v>463</v>
      </c>
      <c r="D28" s="611">
        <f>SUM(D8,D17,D22,D23,D24,D27)</f>
        <v>0</v>
      </c>
    </row>
    <row r="29" spans="1:4" s="184" customFormat="1" ht="15" customHeight="1">
      <c r="A29" s="493"/>
      <c r="B29" s="493"/>
      <c r="C29" s="494"/>
      <c r="D29" s="617"/>
    </row>
    <row r="30" spans="1:4" ht="13.5" thickBot="1">
      <c r="A30" s="496"/>
      <c r="B30" s="497"/>
      <c r="C30" s="497"/>
      <c r="D30" s="618"/>
    </row>
    <row r="31" spans="1:4" s="131" customFormat="1" ht="16.5" customHeight="1" thickBot="1">
      <c r="A31" s="498"/>
      <c r="B31" s="499"/>
      <c r="C31" s="500" t="s">
        <v>53</v>
      </c>
      <c r="D31" s="619"/>
    </row>
    <row r="32" spans="1:4" s="185" customFormat="1" ht="12" customHeight="1" thickBot="1">
      <c r="A32" s="425" t="s">
        <v>3</v>
      </c>
      <c r="B32" s="38"/>
      <c r="C32" s="56" t="s">
        <v>327</v>
      </c>
      <c r="D32" s="257">
        <f>SUM(D33:D37)</f>
        <v>0</v>
      </c>
    </row>
    <row r="33" spans="1:4" ht="12" customHeight="1">
      <c r="A33" s="502"/>
      <c r="B33" s="344" t="s">
        <v>124</v>
      </c>
      <c r="C33" s="13" t="s">
        <v>34</v>
      </c>
      <c r="D33" s="273"/>
    </row>
    <row r="34" spans="1:4" ht="12" customHeight="1">
      <c r="A34" s="503"/>
      <c r="B34" s="323" t="s">
        <v>125</v>
      </c>
      <c r="C34" s="10" t="s">
        <v>328</v>
      </c>
      <c r="D34" s="610"/>
    </row>
    <row r="35" spans="1:4" ht="12" customHeight="1">
      <c r="A35" s="503"/>
      <c r="B35" s="323" t="s">
        <v>126</v>
      </c>
      <c r="C35" s="10" t="s">
        <v>178</v>
      </c>
      <c r="D35" s="610"/>
    </row>
    <row r="36" spans="1:4" ht="12" customHeight="1">
      <c r="A36" s="503"/>
      <c r="B36" s="323" t="s">
        <v>127</v>
      </c>
      <c r="C36" s="10" t="s">
        <v>329</v>
      </c>
      <c r="D36" s="610"/>
    </row>
    <row r="37" spans="1:4" ht="12" customHeight="1" thickBot="1">
      <c r="A37" s="503"/>
      <c r="B37" s="323" t="s">
        <v>139</v>
      </c>
      <c r="C37" s="10" t="s">
        <v>330</v>
      </c>
      <c r="D37" s="610"/>
    </row>
    <row r="38" spans="1:4" ht="12" customHeight="1" thickBot="1">
      <c r="A38" s="425" t="s">
        <v>4</v>
      </c>
      <c r="B38" s="38"/>
      <c r="C38" s="56" t="s">
        <v>464</v>
      </c>
      <c r="D38" s="257">
        <f>SUM(D39:D42)</f>
        <v>0</v>
      </c>
    </row>
    <row r="39" spans="1:4" s="185" customFormat="1" ht="12" customHeight="1">
      <c r="A39" s="502"/>
      <c r="B39" s="344" t="s">
        <v>130</v>
      </c>
      <c r="C39" s="13" t="s">
        <v>333</v>
      </c>
      <c r="D39" s="273"/>
    </row>
    <row r="40" spans="1:4" ht="12" customHeight="1">
      <c r="A40" s="503"/>
      <c r="B40" s="323" t="s">
        <v>131</v>
      </c>
      <c r="C40" s="10" t="s">
        <v>334</v>
      </c>
      <c r="D40" s="610"/>
    </row>
    <row r="41" spans="1:4" ht="12" customHeight="1">
      <c r="A41" s="503"/>
      <c r="B41" s="323" t="s">
        <v>134</v>
      </c>
      <c r="C41" s="10" t="s">
        <v>341</v>
      </c>
      <c r="D41" s="610"/>
    </row>
    <row r="42" spans="1:4" ht="12" customHeight="1" thickBot="1">
      <c r="A42" s="503"/>
      <c r="B42" s="323" t="s">
        <v>151</v>
      </c>
      <c r="C42" s="10" t="s">
        <v>54</v>
      </c>
      <c r="D42" s="610"/>
    </row>
    <row r="43" spans="1:4" ht="12" customHeight="1" thickBot="1">
      <c r="A43" s="425" t="s">
        <v>5</v>
      </c>
      <c r="B43" s="38"/>
      <c r="C43" s="56" t="s">
        <v>466</v>
      </c>
      <c r="D43" s="345"/>
    </row>
    <row r="44" spans="1:4" ht="15" customHeight="1" thickBot="1">
      <c r="A44" s="425" t="s">
        <v>6</v>
      </c>
      <c r="B44" s="479"/>
      <c r="C44" s="505" t="s">
        <v>468</v>
      </c>
      <c r="D44" s="257">
        <f>+D32+D38+D43</f>
        <v>0</v>
      </c>
    </row>
    <row r="45" spans="1:4" ht="13.5" thickBot="1">
      <c r="A45" s="506"/>
      <c r="B45" s="507"/>
      <c r="C45" s="507"/>
      <c r="D45" s="507"/>
    </row>
    <row r="46" spans="1:4" ht="15" customHeight="1" thickBot="1">
      <c r="A46" s="508" t="s">
        <v>452</v>
      </c>
      <c r="B46" s="509"/>
      <c r="C46" s="510"/>
      <c r="D46" s="224"/>
    </row>
    <row r="47" spans="1:4" ht="14.25" customHeight="1" thickBot="1">
      <c r="A47" s="508" t="s">
        <v>453</v>
      </c>
      <c r="B47" s="509"/>
      <c r="C47" s="510"/>
      <c r="D47" s="224"/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D8" sqref="D8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453"/>
      <c r="B1" s="454"/>
      <c r="C1" s="516"/>
      <c r="D1" s="514" t="s">
        <v>534</v>
      </c>
    </row>
    <row r="2" spans="1:4" s="181" customFormat="1" ht="25.5" customHeight="1">
      <c r="A2" s="680" t="s">
        <v>435</v>
      </c>
      <c r="B2" s="681"/>
      <c r="C2" s="511" t="s">
        <v>467</v>
      </c>
      <c r="D2" s="517" t="s">
        <v>60</v>
      </c>
    </row>
    <row r="3" spans="1:4" s="181" customFormat="1" ht="16.5" thickBot="1">
      <c r="A3" s="457" t="s">
        <v>434</v>
      </c>
      <c r="B3" s="458"/>
      <c r="C3" s="512" t="s">
        <v>469</v>
      </c>
      <c r="D3" s="519" t="s">
        <v>63</v>
      </c>
    </row>
    <row r="4" spans="1:4" s="182" customFormat="1" ht="15.75" customHeight="1" thickBot="1">
      <c r="A4" s="459"/>
      <c r="B4" s="459"/>
      <c r="C4" s="459"/>
      <c r="D4" s="460" t="s">
        <v>45</v>
      </c>
    </row>
    <row r="5" spans="1:4" ht="13.5" thickBot="1">
      <c r="A5" s="682" t="s">
        <v>436</v>
      </c>
      <c r="B5" s="683"/>
      <c r="C5" s="461" t="s">
        <v>46</v>
      </c>
      <c r="D5" s="462" t="s">
        <v>47</v>
      </c>
    </row>
    <row r="6" spans="1:4" s="131" customFormat="1" ht="12.75" customHeight="1" thickBot="1">
      <c r="A6" s="417">
        <v>1</v>
      </c>
      <c r="B6" s="418">
        <v>2</v>
      </c>
      <c r="C6" s="418">
        <v>3</v>
      </c>
      <c r="D6" s="419">
        <v>4</v>
      </c>
    </row>
    <row r="7" spans="1:4" s="131" customFormat="1" ht="15.75" customHeight="1" thickBot="1">
      <c r="A7" s="463"/>
      <c r="B7" s="464"/>
      <c r="C7" s="464" t="s">
        <v>48</v>
      </c>
      <c r="D7" s="465"/>
    </row>
    <row r="8" spans="1:4" s="183" customFormat="1" ht="12" customHeight="1" thickBot="1">
      <c r="A8" s="417" t="s">
        <v>3</v>
      </c>
      <c r="B8" s="466"/>
      <c r="C8" s="467" t="s">
        <v>454</v>
      </c>
      <c r="D8" s="257">
        <f>SUM(D9:D16)</f>
        <v>0</v>
      </c>
    </row>
    <row r="9" spans="1:4" s="183" customFormat="1" ht="12" customHeight="1">
      <c r="A9" s="471"/>
      <c r="B9" s="469" t="s">
        <v>124</v>
      </c>
      <c r="C9" s="17" t="s">
        <v>253</v>
      </c>
      <c r="D9" s="615"/>
    </row>
    <row r="10" spans="1:4" s="183" customFormat="1" ht="12" customHeight="1">
      <c r="A10" s="468"/>
      <c r="B10" s="469" t="s">
        <v>125</v>
      </c>
      <c r="C10" s="10" t="s">
        <v>254</v>
      </c>
      <c r="D10" s="610"/>
    </row>
    <row r="11" spans="1:4" s="183" customFormat="1" ht="12" customHeight="1">
      <c r="A11" s="468"/>
      <c r="B11" s="469" t="s">
        <v>126</v>
      </c>
      <c r="C11" s="10" t="s">
        <v>255</v>
      </c>
      <c r="D11" s="610"/>
    </row>
    <row r="12" spans="1:4" s="183" customFormat="1" ht="12" customHeight="1">
      <c r="A12" s="468"/>
      <c r="B12" s="469" t="s">
        <v>127</v>
      </c>
      <c r="C12" s="10" t="s">
        <v>256</v>
      </c>
      <c r="D12" s="610"/>
    </row>
    <row r="13" spans="1:4" s="183" customFormat="1" ht="12" customHeight="1">
      <c r="A13" s="468"/>
      <c r="B13" s="469" t="s">
        <v>190</v>
      </c>
      <c r="C13" s="9" t="s">
        <v>257</v>
      </c>
      <c r="D13" s="610"/>
    </row>
    <row r="14" spans="1:4" s="183" customFormat="1" ht="12" customHeight="1">
      <c r="A14" s="473"/>
      <c r="B14" s="469" t="s">
        <v>128</v>
      </c>
      <c r="C14" s="10" t="s">
        <v>258</v>
      </c>
      <c r="D14" s="616"/>
    </row>
    <row r="15" spans="1:4" s="184" customFormat="1" ht="12" customHeight="1">
      <c r="A15" s="468"/>
      <c r="B15" s="469" t="s">
        <v>129</v>
      </c>
      <c r="C15" s="10" t="s">
        <v>455</v>
      </c>
      <c r="D15" s="610"/>
    </row>
    <row r="16" spans="1:4" s="184" customFormat="1" ht="12" customHeight="1" thickBot="1">
      <c r="A16" s="474"/>
      <c r="B16" s="475" t="s">
        <v>140</v>
      </c>
      <c r="C16" s="9" t="s">
        <v>409</v>
      </c>
      <c r="D16" s="353"/>
    </row>
    <row r="17" spans="1:4" s="183" customFormat="1" ht="12" customHeight="1" thickBot="1">
      <c r="A17" s="417" t="s">
        <v>4</v>
      </c>
      <c r="B17" s="466"/>
      <c r="C17" s="467" t="s">
        <v>456</v>
      </c>
      <c r="D17" s="257">
        <f>SUM(D18:D21)</f>
        <v>0</v>
      </c>
    </row>
    <row r="18" spans="1:4" s="184" customFormat="1" ht="12" customHeight="1">
      <c r="A18" s="468"/>
      <c r="B18" s="469" t="s">
        <v>130</v>
      </c>
      <c r="C18" s="13" t="s">
        <v>148</v>
      </c>
      <c r="D18" s="610"/>
    </row>
    <row r="19" spans="1:4" s="184" customFormat="1" ht="12" customHeight="1">
      <c r="A19" s="468"/>
      <c r="B19" s="469" t="s">
        <v>131</v>
      </c>
      <c r="C19" s="10" t="s">
        <v>149</v>
      </c>
      <c r="D19" s="610"/>
    </row>
    <row r="20" spans="1:4" s="184" customFormat="1" ht="12" customHeight="1">
      <c r="A20" s="468"/>
      <c r="B20" s="469" t="s">
        <v>132</v>
      </c>
      <c r="C20" s="10" t="s">
        <v>457</v>
      </c>
      <c r="D20" s="610"/>
    </row>
    <row r="21" spans="1:4" s="184" customFormat="1" ht="12" customHeight="1" thickBot="1">
      <c r="A21" s="468"/>
      <c r="B21" s="469" t="s">
        <v>133</v>
      </c>
      <c r="C21" s="10" t="s">
        <v>150</v>
      </c>
      <c r="D21" s="610"/>
    </row>
    <row r="22" spans="1:4" s="184" customFormat="1" ht="12" customHeight="1" thickBot="1">
      <c r="A22" s="425" t="s">
        <v>5</v>
      </c>
      <c r="B22" s="231"/>
      <c r="C22" s="231" t="s">
        <v>458</v>
      </c>
      <c r="D22" s="345"/>
    </row>
    <row r="23" spans="1:4" s="183" customFormat="1" ht="12" customHeight="1" thickBot="1">
      <c r="A23" s="425" t="s">
        <v>6</v>
      </c>
      <c r="B23" s="466"/>
      <c r="C23" s="231" t="s">
        <v>459</v>
      </c>
      <c r="D23" s="345"/>
    </row>
    <row r="24" spans="1:4" s="183" customFormat="1" ht="12" customHeight="1" thickBot="1">
      <c r="A24" s="417" t="s">
        <v>7</v>
      </c>
      <c r="B24" s="350"/>
      <c r="C24" s="231" t="s">
        <v>460</v>
      </c>
      <c r="D24" s="611">
        <f>+D25+D26</f>
        <v>0</v>
      </c>
    </row>
    <row r="25" spans="1:4" s="183" customFormat="1" ht="12" customHeight="1">
      <c r="A25" s="471"/>
      <c r="B25" s="346" t="s">
        <v>108</v>
      </c>
      <c r="C25" s="302" t="s">
        <v>93</v>
      </c>
      <c r="D25" s="606"/>
    </row>
    <row r="26" spans="1:4" s="183" customFormat="1" ht="12" customHeight="1" thickBot="1">
      <c r="A26" s="477"/>
      <c r="B26" s="348" t="s">
        <v>109</v>
      </c>
      <c r="C26" s="304" t="s">
        <v>461</v>
      </c>
      <c r="D26" s="607"/>
    </row>
    <row r="27" spans="1:4" s="184" customFormat="1" ht="12" customHeight="1" thickBot="1">
      <c r="A27" s="485" t="s">
        <v>8</v>
      </c>
      <c r="B27" s="486"/>
      <c r="C27" s="231" t="s">
        <v>462</v>
      </c>
      <c r="D27" s="345"/>
    </row>
    <row r="28" spans="1:4" s="184" customFormat="1" ht="15" customHeight="1" thickBot="1">
      <c r="A28" s="485" t="s">
        <v>9</v>
      </c>
      <c r="B28" s="490"/>
      <c r="C28" s="491" t="s">
        <v>463</v>
      </c>
      <c r="D28" s="611">
        <f>SUM(D8,D17,D22,D23,D24,D27)</f>
        <v>0</v>
      </c>
    </row>
    <row r="29" spans="1:4" s="184" customFormat="1" ht="15" customHeight="1">
      <c r="A29" s="493"/>
      <c r="B29" s="493"/>
      <c r="C29" s="494"/>
      <c r="D29" s="495"/>
    </row>
    <row r="30" spans="1:4" ht="13.5" thickBot="1">
      <c r="A30" s="496"/>
      <c r="B30" s="497"/>
      <c r="C30" s="497"/>
      <c r="D30" s="497"/>
    </row>
    <row r="31" spans="1:4" s="131" customFormat="1" ht="16.5" customHeight="1" thickBot="1">
      <c r="A31" s="498"/>
      <c r="B31" s="499"/>
      <c r="C31" s="500" t="s">
        <v>53</v>
      </c>
      <c r="D31" s="501"/>
    </row>
    <row r="32" spans="1:4" s="185" customFormat="1" ht="12" customHeight="1" thickBot="1">
      <c r="A32" s="425" t="s">
        <v>3</v>
      </c>
      <c r="B32" s="38"/>
      <c r="C32" s="56" t="s">
        <v>327</v>
      </c>
      <c r="D32" s="257">
        <f>SUM(D33:D37)</f>
        <v>0</v>
      </c>
    </row>
    <row r="33" spans="1:4" ht="12" customHeight="1">
      <c r="A33" s="502"/>
      <c r="B33" s="344" t="s">
        <v>124</v>
      </c>
      <c r="C33" s="13" t="s">
        <v>34</v>
      </c>
      <c r="D33" s="273"/>
    </row>
    <row r="34" spans="1:4" ht="12" customHeight="1">
      <c r="A34" s="503"/>
      <c r="B34" s="323" t="s">
        <v>125</v>
      </c>
      <c r="C34" s="10" t="s">
        <v>328</v>
      </c>
      <c r="D34" s="610"/>
    </row>
    <row r="35" spans="1:4" ht="12" customHeight="1">
      <c r="A35" s="503"/>
      <c r="B35" s="323" t="s">
        <v>126</v>
      </c>
      <c r="C35" s="10" t="s">
        <v>178</v>
      </c>
      <c r="D35" s="610"/>
    </row>
    <row r="36" spans="1:4" ht="12" customHeight="1">
      <c r="A36" s="503"/>
      <c r="B36" s="323" t="s">
        <v>127</v>
      </c>
      <c r="C36" s="10" t="s">
        <v>329</v>
      </c>
      <c r="D36" s="610"/>
    </row>
    <row r="37" spans="1:4" ht="12" customHeight="1" thickBot="1">
      <c r="A37" s="503"/>
      <c r="B37" s="323" t="s">
        <v>139</v>
      </c>
      <c r="C37" s="10" t="s">
        <v>330</v>
      </c>
      <c r="D37" s="610"/>
    </row>
    <row r="38" spans="1:4" ht="12" customHeight="1" thickBot="1">
      <c r="A38" s="425" t="s">
        <v>4</v>
      </c>
      <c r="B38" s="38"/>
      <c r="C38" s="56" t="s">
        <v>464</v>
      </c>
      <c r="D38" s="257">
        <f>SUM(D39:D42)</f>
        <v>0</v>
      </c>
    </row>
    <row r="39" spans="1:4" s="185" customFormat="1" ht="12" customHeight="1">
      <c r="A39" s="502"/>
      <c r="B39" s="344" t="s">
        <v>130</v>
      </c>
      <c r="C39" s="13" t="s">
        <v>333</v>
      </c>
      <c r="D39" s="273"/>
    </row>
    <row r="40" spans="1:4" ht="12" customHeight="1">
      <c r="A40" s="503"/>
      <c r="B40" s="323" t="s">
        <v>131</v>
      </c>
      <c r="C40" s="10" t="s">
        <v>334</v>
      </c>
      <c r="D40" s="610"/>
    </row>
    <row r="41" spans="1:4" ht="12" customHeight="1">
      <c r="A41" s="503"/>
      <c r="B41" s="323" t="s">
        <v>134</v>
      </c>
      <c r="C41" s="10" t="s">
        <v>341</v>
      </c>
      <c r="D41" s="610"/>
    </row>
    <row r="42" spans="1:4" ht="12" customHeight="1" thickBot="1">
      <c r="A42" s="503"/>
      <c r="B42" s="323" t="s">
        <v>151</v>
      </c>
      <c r="C42" s="10" t="s">
        <v>54</v>
      </c>
      <c r="D42" s="610"/>
    </row>
    <row r="43" spans="1:4" ht="12" customHeight="1" thickBot="1">
      <c r="A43" s="425" t="s">
        <v>5</v>
      </c>
      <c r="B43" s="38"/>
      <c r="C43" s="56" t="s">
        <v>466</v>
      </c>
      <c r="D43" s="345"/>
    </row>
    <row r="44" spans="1:4" ht="15" customHeight="1" thickBot="1">
      <c r="A44" s="425" t="s">
        <v>6</v>
      </c>
      <c r="B44" s="479"/>
      <c r="C44" s="505" t="s">
        <v>468</v>
      </c>
      <c r="D44" s="257">
        <f>+D32+D38+D43</f>
        <v>0</v>
      </c>
    </row>
    <row r="45" spans="1:4" ht="13.5" thickBot="1">
      <c r="A45" s="506"/>
      <c r="B45" s="507"/>
      <c r="C45" s="507"/>
      <c r="D45" s="507"/>
    </row>
    <row r="46" spans="1:4" ht="15" customHeight="1" thickBot="1">
      <c r="A46" s="508" t="s">
        <v>452</v>
      </c>
      <c r="B46" s="509"/>
      <c r="C46" s="510"/>
      <c r="D46" s="224"/>
    </row>
    <row r="47" spans="1:4" ht="14.25" customHeight="1" thickBot="1">
      <c r="A47" s="508" t="s">
        <v>453</v>
      </c>
      <c r="B47" s="509"/>
      <c r="C47" s="510"/>
      <c r="D47" s="224"/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I145"/>
  <sheetViews>
    <sheetView zoomScale="120" zoomScaleNormal="120" zoomScaleSheetLayoutView="130" workbookViewId="0" topLeftCell="A103">
      <selection activeCell="A131" sqref="A131:C131"/>
    </sheetView>
  </sheetViews>
  <sheetFormatPr defaultColWidth="9.00390625" defaultRowHeight="12.75"/>
  <cols>
    <col min="1" max="1" width="7.50390625" style="77" customWidth="1"/>
    <col min="2" max="2" width="91.625" style="77" customWidth="1"/>
    <col min="3" max="3" width="21.625" style="77" customWidth="1"/>
    <col min="4" max="4" width="9.00390625" style="77" customWidth="1"/>
    <col min="5" max="16384" width="9.375" style="77" customWidth="1"/>
  </cols>
  <sheetData>
    <row r="1" spans="1:3" ht="15.75" customHeight="1">
      <c r="A1" s="76" t="s">
        <v>0</v>
      </c>
      <c r="B1" s="76"/>
      <c r="C1" s="76"/>
    </row>
    <row r="2" spans="1:3" ht="15.75" customHeight="1" thickBot="1">
      <c r="A2" s="626" t="s">
        <v>199</v>
      </c>
      <c r="B2" s="626"/>
      <c r="C2" s="297"/>
    </row>
    <row r="3" spans="1:3" ht="37.5" customHeight="1" thickBot="1">
      <c r="A3" s="46" t="s">
        <v>75</v>
      </c>
      <c r="B3" s="47" t="s">
        <v>2</v>
      </c>
      <c r="C3" s="78" t="s">
        <v>574</v>
      </c>
    </row>
    <row r="4" spans="1:3" s="79" customFormat="1" ht="12" customHeight="1" thickBot="1">
      <c r="A4" s="65">
        <v>1</v>
      </c>
      <c r="B4" s="66">
        <v>2</v>
      </c>
      <c r="C4" s="67">
        <v>3</v>
      </c>
    </row>
    <row r="5" spans="1:3" s="2" customFormat="1" ht="12" customHeight="1" thickBot="1">
      <c r="A5" s="40" t="s">
        <v>3</v>
      </c>
      <c r="B5" s="41" t="s">
        <v>243</v>
      </c>
      <c r="C5" s="80"/>
    </row>
    <row r="6" spans="1:3" s="2" customFormat="1" ht="12" customHeight="1" thickBot="1">
      <c r="A6" s="37" t="s">
        <v>4</v>
      </c>
      <c r="B6" s="38" t="s">
        <v>244</v>
      </c>
      <c r="C6" s="39">
        <v>350400</v>
      </c>
    </row>
    <row r="7" spans="1:3" s="2" customFormat="1" ht="12" customHeight="1">
      <c r="A7" s="22" t="s">
        <v>130</v>
      </c>
      <c r="B7" s="10" t="s">
        <v>554</v>
      </c>
      <c r="C7" s="30">
        <v>50000</v>
      </c>
    </row>
    <row r="8" spans="1:3" s="2" customFormat="1" ht="12" customHeight="1">
      <c r="A8" s="22" t="s">
        <v>131</v>
      </c>
      <c r="B8" s="10" t="s">
        <v>555</v>
      </c>
      <c r="C8" s="30">
        <v>300000</v>
      </c>
    </row>
    <row r="9" spans="1:3" s="2" customFormat="1" ht="12" customHeight="1">
      <c r="A9" s="22" t="s">
        <v>132</v>
      </c>
      <c r="B9" s="10" t="s">
        <v>546</v>
      </c>
      <c r="C9" s="30">
        <v>400</v>
      </c>
    </row>
    <row r="10" spans="1:3" s="2" customFormat="1" ht="12" customHeight="1">
      <c r="A10" s="22" t="s">
        <v>133</v>
      </c>
      <c r="B10" s="10" t="s">
        <v>556</v>
      </c>
      <c r="C10" s="30"/>
    </row>
    <row r="11" spans="1:3" s="2" customFormat="1" ht="12" customHeight="1">
      <c r="A11" s="22" t="s">
        <v>134</v>
      </c>
      <c r="B11" s="10" t="s">
        <v>246</v>
      </c>
      <c r="C11" s="30"/>
    </row>
    <row r="12" spans="1:3" s="2" customFormat="1" ht="12" customHeight="1" thickBot="1">
      <c r="A12" s="22" t="s">
        <v>144</v>
      </c>
      <c r="B12" s="10" t="s">
        <v>247</v>
      </c>
      <c r="C12" s="30"/>
    </row>
    <row r="13" spans="1:3" s="2" customFormat="1" ht="12" customHeight="1" thickBot="1">
      <c r="A13" s="37" t="s">
        <v>5</v>
      </c>
      <c r="B13" s="38" t="s">
        <v>248</v>
      </c>
      <c r="C13" s="81">
        <v>1366037</v>
      </c>
    </row>
    <row r="14" spans="1:3" s="2" customFormat="1" ht="12" customHeight="1">
      <c r="A14" s="26" t="s">
        <v>102</v>
      </c>
      <c r="B14" s="17" t="s">
        <v>253</v>
      </c>
      <c r="C14" s="34">
        <v>1131100</v>
      </c>
    </row>
    <row r="15" spans="1:3" s="2" customFormat="1" ht="12" customHeight="1">
      <c r="A15" s="22" t="s">
        <v>103</v>
      </c>
      <c r="B15" s="10" t="s">
        <v>254</v>
      </c>
      <c r="C15" s="30">
        <v>452000</v>
      </c>
    </row>
    <row r="16" spans="1:3" s="2" customFormat="1" ht="12" customHeight="1">
      <c r="A16" s="22" t="s">
        <v>104</v>
      </c>
      <c r="B16" s="10" t="s">
        <v>557</v>
      </c>
      <c r="C16" s="30">
        <v>84000</v>
      </c>
    </row>
    <row r="17" spans="1:3" s="2" customFormat="1" ht="12" customHeight="1">
      <c r="A17" s="22" t="s">
        <v>105</v>
      </c>
      <c r="B17" s="10" t="s">
        <v>256</v>
      </c>
      <c r="C17" s="30"/>
    </row>
    <row r="18" spans="1:3" s="2" customFormat="1" ht="12" customHeight="1">
      <c r="A18" s="21" t="s">
        <v>249</v>
      </c>
      <c r="B18" s="9" t="s">
        <v>257</v>
      </c>
      <c r="C18" s="29"/>
    </row>
    <row r="19" spans="1:3" s="2" customFormat="1" ht="12" customHeight="1">
      <c r="A19" s="22" t="s">
        <v>250</v>
      </c>
      <c r="B19" s="10" t="s">
        <v>258</v>
      </c>
      <c r="C19" s="30"/>
    </row>
    <row r="20" spans="1:3" s="2" customFormat="1" ht="12" customHeight="1">
      <c r="A20" s="22" t="s">
        <v>251</v>
      </c>
      <c r="B20" s="10" t="s">
        <v>259</v>
      </c>
      <c r="C20" s="30">
        <v>22551</v>
      </c>
    </row>
    <row r="21" spans="1:3" s="2" customFormat="1" ht="12" customHeight="1" thickBot="1">
      <c r="A21" s="23" t="s">
        <v>252</v>
      </c>
      <c r="B21" s="12" t="s">
        <v>260</v>
      </c>
      <c r="C21" s="31"/>
    </row>
    <row r="22" spans="1:3" s="2" customFormat="1" ht="12" customHeight="1" thickBot="1">
      <c r="A22" s="37" t="s">
        <v>261</v>
      </c>
      <c r="B22" s="38" t="s">
        <v>263</v>
      </c>
      <c r="C22" s="300"/>
    </row>
    <row r="23" spans="1:3" s="2" customFormat="1" ht="12" customHeight="1" thickBot="1">
      <c r="A23" s="37" t="s">
        <v>7</v>
      </c>
      <c r="B23" s="38" t="s">
        <v>264</v>
      </c>
      <c r="C23" s="81">
        <f>SUM(C24:C31)</f>
        <v>12448262</v>
      </c>
    </row>
    <row r="24" spans="1:3" s="2" customFormat="1" ht="12" customHeight="1">
      <c r="A24" s="24" t="s">
        <v>108</v>
      </c>
      <c r="B24" s="13" t="s">
        <v>547</v>
      </c>
      <c r="C24" s="32">
        <v>12448262</v>
      </c>
    </row>
    <row r="25" spans="1:3" s="2" customFormat="1" ht="12" customHeight="1">
      <c r="A25" s="22" t="s">
        <v>109</v>
      </c>
      <c r="B25" s="10" t="s">
        <v>271</v>
      </c>
      <c r="C25" s="30"/>
    </row>
    <row r="26" spans="1:3" s="2" customFormat="1" ht="12" customHeight="1">
      <c r="A26" s="22" t="s">
        <v>110</v>
      </c>
      <c r="B26" s="10" t="s">
        <v>272</v>
      </c>
      <c r="C26" s="30"/>
    </row>
    <row r="27" spans="1:3" s="2" customFormat="1" ht="12" customHeight="1">
      <c r="A27" s="25" t="s">
        <v>265</v>
      </c>
      <c r="B27" s="10" t="s">
        <v>113</v>
      </c>
      <c r="C27" s="33"/>
    </row>
    <row r="28" spans="1:3" s="2" customFormat="1" ht="12" customHeight="1">
      <c r="A28" s="25" t="s">
        <v>266</v>
      </c>
      <c r="B28" s="10" t="s">
        <v>273</v>
      </c>
      <c r="C28" s="33"/>
    </row>
    <row r="29" spans="1:3" s="2" customFormat="1" ht="12" customHeight="1">
      <c r="A29" s="22" t="s">
        <v>267</v>
      </c>
      <c r="B29" s="10" t="s">
        <v>274</v>
      </c>
      <c r="C29" s="30"/>
    </row>
    <row r="30" spans="1:3" s="2" customFormat="1" ht="12" customHeight="1">
      <c r="A30" s="22" t="s">
        <v>268</v>
      </c>
      <c r="B30" s="10" t="s">
        <v>275</v>
      </c>
      <c r="C30" s="74"/>
    </row>
    <row r="31" spans="1:3" s="2" customFormat="1" ht="12" customHeight="1" thickBot="1">
      <c r="A31" s="22" t="s">
        <v>269</v>
      </c>
      <c r="B31" s="10" t="s">
        <v>276</v>
      </c>
      <c r="C31" s="74"/>
    </row>
    <row r="32" spans="1:3" s="2" customFormat="1" ht="12" customHeight="1" thickBot="1">
      <c r="A32" s="37" t="s">
        <v>8</v>
      </c>
      <c r="B32" s="38" t="s">
        <v>378</v>
      </c>
      <c r="C32" s="81">
        <v>7931976</v>
      </c>
    </row>
    <row r="33" spans="1:3" s="2" customFormat="1" ht="12" customHeight="1">
      <c r="A33" s="24" t="s">
        <v>111</v>
      </c>
      <c r="B33" s="45" t="s">
        <v>279</v>
      </c>
      <c r="C33" s="372"/>
    </row>
    <row r="34" spans="1:3" s="2" customFormat="1" ht="12" customHeight="1">
      <c r="A34" s="22" t="s">
        <v>114</v>
      </c>
      <c r="B34" s="43" t="s">
        <v>280</v>
      </c>
      <c r="C34" s="74"/>
    </row>
    <row r="35" spans="1:3" s="2" customFormat="1" ht="12" customHeight="1">
      <c r="A35" s="22" t="s">
        <v>115</v>
      </c>
      <c r="B35" s="43" t="s">
        <v>281</v>
      </c>
      <c r="C35" s="74"/>
    </row>
    <row r="36" spans="1:3" s="2" customFormat="1" ht="12" customHeight="1">
      <c r="A36" s="22" t="s">
        <v>116</v>
      </c>
      <c r="B36" s="43" t="s">
        <v>282</v>
      </c>
      <c r="C36" s="74">
        <v>0</v>
      </c>
    </row>
    <row r="37" spans="1:3" s="2" customFormat="1" ht="12" customHeight="1">
      <c r="A37" s="22" t="s">
        <v>117</v>
      </c>
      <c r="B37" s="43" t="s">
        <v>52</v>
      </c>
      <c r="C37" s="74">
        <v>0</v>
      </c>
    </row>
    <row r="38" spans="1:3" s="2" customFormat="1" ht="12" customHeight="1">
      <c r="A38" s="22" t="s">
        <v>277</v>
      </c>
      <c r="B38" s="43" t="s">
        <v>283</v>
      </c>
      <c r="C38" s="74">
        <v>7931976</v>
      </c>
    </row>
    <row r="39" spans="1:3" s="2" customFormat="1" ht="12" customHeight="1">
      <c r="A39" s="22" t="s">
        <v>112</v>
      </c>
      <c r="B39" s="45" t="s">
        <v>284</v>
      </c>
      <c r="C39" s="324">
        <v>150000</v>
      </c>
    </row>
    <row r="40" spans="1:3" s="2" customFormat="1" ht="12" customHeight="1">
      <c r="A40" s="22" t="s">
        <v>120</v>
      </c>
      <c r="B40" s="43" t="s">
        <v>280</v>
      </c>
      <c r="C40" s="74"/>
    </row>
    <row r="41" spans="1:3" s="2" customFormat="1" ht="12" customHeight="1">
      <c r="A41" s="22" t="s">
        <v>121</v>
      </c>
      <c r="B41" s="43" t="s">
        <v>281</v>
      </c>
      <c r="C41" s="74"/>
    </row>
    <row r="42" spans="1:3" s="2" customFormat="1" ht="12" customHeight="1">
      <c r="A42" s="22" t="s">
        <v>122</v>
      </c>
      <c r="B42" s="43" t="s">
        <v>282</v>
      </c>
      <c r="C42" s="74"/>
    </row>
    <row r="43" spans="1:3" s="2" customFormat="1" ht="12" customHeight="1">
      <c r="A43" s="22" t="s">
        <v>123</v>
      </c>
      <c r="B43" s="43" t="s">
        <v>52</v>
      </c>
      <c r="C43" s="74"/>
    </row>
    <row r="44" spans="1:3" s="2" customFormat="1" ht="12" customHeight="1" thickBot="1">
      <c r="A44" s="25" t="s">
        <v>278</v>
      </c>
      <c r="B44" s="44" t="s">
        <v>573</v>
      </c>
      <c r="C44" s="212">
        <v>150000</v>
      </c>
    </row>
    <row r="45" spans="1:3" s="2" customFormat="1" ht="12" customHeight="1" thickBot="1">
      <c r="A45" s="37" t="s">
        <v>285</v>
      </c>
      <c r="B45" s="38" t="s">
        <v>286</v>
      </c>
      <c r="C45" s="81">
        <v>150000</v>
      </c>
    </row>
    <row r="46" spans="1:3" s="2" customFormat="1" ht="12" customHeight="1">
      <c r="A46" s="24" t="s">
        <v>118</v>
      </c>
      <c r="B46" s="13" t="s">
        <v>288</v>
      </c>
      <c r="C46" s="32"/>
    </row>
    <row r="47" spans="1:3" s="2" customFormat="1" ht="12" customHeight="1">
      <c r="A47" s="21" t="s">
        <v>119</v>
      </c>
      <c r="B47" s="10" t="s">
        <v>289</v>
      </c>
      <c r="C47" s="29"/>
    </row>
    <row r="48" spans="1:3" s="2" customFormat="1" ht="12" customHeight="1" thickBot="1">
      <c r="A48" s="25" t="s">
        <v>287</v>
      </c>
      <c r="B48" s="15" t="s">
        <v>205</v>
      </c>
      <c r="C48" s="33"/>
    </row>
    <row r="49" spans="1:3" s="2" customFormat="1" ht="12" customHeight="1" thickBot="1">
      <c r="A49" s="37" t="s">
        <v>10</v>
      </c>
      <c r="B49" s="38" t="s">
        <v>290</v>
      </c>
      <c r="C49" s="81">
        <f>+C50+C51</f>
        <v>0</v>
      </c>
    </row>
    <row r="50" spans="1:3" s="2" customFormat="1" ht="12" customHeight="1">
      <c r="A50" s="24" t="s">
        <v>291</v>
      </c>
      <c r="B50" s="10" t="s">
        <v>179</v>
      </c>
      <c r="C50" s="605"/>
    </row>
    <row r="51" spans="1:3" s="2" customFormat="1" ht="12" customHeight="1" thickBot="1">
      <c r="A51" s="21" t="s">
        <v>292</v>
      </c>
      <c r="B51" s="10" t="s">
        <v>180</v>
      </c>
      <c r="C51" s="75"/>
    </row>
    <row r="52" spans="1:5" s="2" customFormat="1" ht="17.25" customHeight="1" thickBot="1">
      <c r="A52" s="37" t="s">
        <v>293</v>
      </c>
      <c r="B52" s="38" t="s">
        <v>294</v>
      </c>
      <c r="C52" s="261"/>
      <c r="E52" s="82"/>
    </row>
    <row r="53" spans="1:3" s="2" customFormat="1" ht="12" customHeight="1" thickBot="1">
      <c r="A53" s="37" t="s">
        <v>12</v>
      </c>
      <c r="B53" s="42" t="s">
        <v>295</v>
      </c>
      <c r="C53" s="83"/>
    </row>
    <row r="54" spans="1:3" s="2" customFormat="1" ht="12" customHeight="1" thickBot="1">
      <c r="A54" s="229" t="s">
        <v>13</v>
      </c>
      <c r="B54" s="231" t="s">
        <v>535</v>
      </c>
      <c r="C54" s="100">
        <f>SUM(C55:C56)</f>
        <v>1566000</v>
      </c>
    </row>
    <row r="55" spans="1:3" s="2" customFormat="1" ht="12" customHeight="1">
      <c r="A55" s="301" t="s">
        <v>191</v>
      </c>
      <c r="B55" s="302" t="s">
        <v>297</v>
      </c>
      <c r="C55" s="299">
        <v>1566000</v>
      </c>
    </row>
    <row r="56" spans="1:3" s="2" customFormat="1" ht="12" customHeight="1" thickBot="1">
      <c r="A56" s="303" t="s">
        <v>192</v>
      </c>
      <c r="B56" s="304" t="s">
        <v>298</v>
      </c>
      <c r="C56" s="305"/>
    </row>
    <row r="57" spans="1:3" s="2" customFormat="1" ht="12" customHeight="1" thickBot="1">
      <c r="A57" s="229" t="s">
        <v>14</v>
      </c>
      <c r="B57" s="231" t="s">
        <v>299</v>
      </c>
      <c r="C57" s="100">
        <f>SUM(C58,C65)</f>
        <v>0</v>
      </c>
    </row>
    <row r="58" spans="1:3" s="2" customFormat="1" ht="12" customHeight="1">
      <c r="A58" s="26" t="s">
        <v>300</v>
      </c>
      <c r="B58" s="45" t="s">
        <v>316</v>
      </c>
      <c r="C58" s="326">
        <f>SUM(C59:C64)</f>
        <v>0</v>
      </c>
    </row>
    <row r="59" spans="1:3" s="2" customFormat="1" ht="12" customHeight="1">
      <c r="A59" s="24" t="s">
        <v>315</v>
      </c>
      <c r="B59" s="232" t="s">
        <v>317</v>
      </c>
      <c r="C59" s="74"/>
    </row>
    <row r="60" spans="1:3" s="2" customFormat="1" ht="12" customHeight="1">
      <c r="A60" s="24" t="s">
        <v>301</v>
      </c>
      <c r="B60" s="232" t="s">
        <v>318</v>
      </c>
      <c r="C60" s="74"/>
    </row>
    <row r="61" spans="1:3" s="2" customFormat="1" ht="12" customHeight="1">
      <c r="A61" s="24" t="s">
        <v>302</v>
      </c>
      <c r="B61" s="232" t="s">
        <v>319</v>
      </c>
      <c r="C61" s="75"/>
    </row>
    <row r="62" spans="1:3" s="2" customFormat="1" ht="12" customHeight="1">
      <c r="A62" s="24" t="s">
        <v>303</v>
      </c>
      <c r="B62" s="232" t="s">
        <v>320</v>
      </c>
      <c r="C62" s="212"/>
    </row>
    <row r="63" spans="1:3" s="2" customFormat="1" ht="12" customHeight="1">
      <c r="A63" s="24" t="s">
        <v>304</v>
      </c>
      <c r="B63" s="232" t="s">
        <v>321</v>
      </c>
      <c r="C63" s="212"/>
    </row>
    <row r="64" spans="1:3" s="2" customFormat="1" ht="12" customHeight="1">
      <c r="A64" s="24" t="s">
        <v>305</v>
      </c>
      <c r="B64" s="232" t="s">
        <v>323</v>
      </c>
      <c r="C64" s="212">
        <v>0</v>
      </c>
    </row>
    <row r="65" spans="1:3" s="2" customFormat="1" ht="12" customHeight="1">
      <c r="A65" s="24" t="s">
        <v>306</v>
      </c>
      <c r="B65" s="45" t="s">
        <v>324</v>
      </c>
      <c r="C65" s="325">
        <f>SUM(C66:C72)</f>
        <v>0</v>
      </c>
    </row>
    <row r="66" spans="1:3" s="2" customFormat="1" ht="12" customHeight="1">
      <c r="A66" s="24" t="s">
        <v>307</v>
      </c>
      <c r="B66" s="232" t="s">
        <v>317</v>
      </c>
      <c r="C66" s="74"/>
    </row>
    <row r="67" spans="1:3" s="2" customFormat="1" ht="12" customHeight="1">
      <c r="A67" s="24" t="s">
        <v>308</v>
      </c>
      <c r="B67" s="232" t="s">
        <v>206</v>
      </c>
      <c r="C67" s="74"/>
    </row>
    <row r="68" spans="1:3" s="2" customFormat="1" ht="12" customHeight="1">
      <c r="A68" s="24" t="s">
        <v>309</v>
      </c>
      <c r="B68" s="232" t="s">
        <v>207</v>
      </c>
      <c r="C68" s="75"/>
    </row>
    <row r="69" spans="1:3" s="2" customFormat="1" ht="12" customHeight="1">
      <c r="A69" s="24" t="s">
        <v>310</v>
      </c>
      <c r="B69" s="232" t="s">
        <v>319</v>
      </c>
      <c r="C69" s="74"/>
    </row>
    <row r="70" spans="1:3" s="2" customFormat="1" ht="12" customHeight="1">
      <c r="A70" s="21" t="s">
        <v>311</v>
      </c>
      <c r="B70" s="44" t="s">
        <v>325</v>
      </c>
      <c r="C70" s="29"/>
    </row>
    <row r="71" spans="1:3" s="2" customFormat="1" ht="12" customHeight="1">
      <c r="A71" s="22" t="s">
        <v>312</v>
      </c>
      <c r="B71" s="44" t="s">
        <v>321</v>
      </c>
      <c r="C71" s="30"/>
    </row>
    <row r="72" spans="1:3" s="2" customFormat="1" ht="12" customHeight="1" thickBot="1">
      <c r="A72" s="27" t="s">
        <v>313</v>
      </c>
      <c r="B72" s="238" t="s">
        <v>326</v>
      </c>
      <c r="C72" s="28"/>
    </row>
    <row r="73" spans="1:4" s="2" customFormat="1" ht="15" customHeight="1" thickBot="1">
      <c r="A73" s="37" t="s">
        <v>15</v>
      </c>
      <c r="B73" s="63" t="s">
        <v>314</v>
      </c>
      <c r="C73" s="81">
        <v>24136289</v>
      </c>
      <c r="D73" s="263"/>
    </row>
    <row r="74" spans="1:3" s="2" customFormat="1" ht="22.5" customHeight="1">
      <c r="A74" s="625"/>
      <c r="B74" s="625"/>
      <c r="C74" s="625"/>
    </row>
    <row r="75" spans="1:3" s="2" customFormat="1" ht="12.75" customHeight="1">
      <c r="A75" s="7"/>
      <c r="B75" s="8"/>
      <c r="C75" s="1"/>
    </row>
    <row r="76" spans="1:3" ht="16.5" customHeight="1">
      <c r="A76" s="629" t="s">
        <v>32</v>
      </c>
      <c r="B76" s="629"/>
      <c r="C76" s="629"/>
    </row>
    <row r="77" spans="1:3" ht="16.5" customHeight="1" thickBot="1">
      <c r="A77" s="626" t="s">
        <v>200</v>
      </c>
      <c r="B77" s="626"/>
      <c r="C77" s="297"/>
    </row>
    <row r="78" spans="1:3" ht="37.5" customHeight="1" thickBot="1">
      <c r="A78" s="46" t="s">
        <v>1</v>
      </c>
      <c r="B78" s="47" t="s">
        <v>33</v>
      </c>
      <c r="C78" s="78" t="s">
        <v>572</v>
      </c>
    </row>
    <row r="79" spans="1:3" s="79" customFormat="1" ht="12" customHeight="1" thickBot="1">
      <c r="A79" s="65">
        <v>1</v>
      </c>
      <c r="B79" s="66">
        <v>2</v>
      </c>
      <c r="C79" s="67">
        <v>3</v>
      </c>
    </row>
    <row r="80" spans="1:3" ht="12" customHeight="1" thickBot="1">
      <c r="A80" s="40" t="s">
        <v>3</v>
      </c>
      <c r="B80" s="57" t="s">
        <v>327</v>
      </c>
      <c r="C80" s="84">
        <v>16728046</v>
      </c>
    </row>
    <row r="81" spans="1:3" ht="12" customHeight="1">
      <c r="A81" s="26" t="s">
        <v>124</v>
      </c>
      <c r="B81" s="17" t="s">
        <v>34</v>
      </c>
      <c r="C81" s="18">
        <v>7065971</v>
      </c>
    </row>
    <row r="82" spans="1:3" ht="12" customHeight="1">
      <c r="A82" s="22" t="s">
        <v>125</v>
      </c>
      <c r="B82" s="10" t="s">
        <v>328</v>
      </c>
      <c r="C82" s="11">
        <v>1241842</v>
      </c>
    </row>
    <row r="83" spans="1:3" ht="12" customHeight="1">
      <c r="A83" s="22" t="s">
        <v>126</v>
      </c>
      <c r="B83" s="10" t="s">
        <v>178</v>
      </c>
      <c r="C83" s="16">
        <v>6890233</v>
      </c>
    </row>
    <row r="84" spans="1:3" ht="12" customHeight="1">
      <c r="A84" s="22" t="s">
        <v>127</v>
      </c>
      <c r="B84" s="19" t="s">
        <v>329</v>
      </c>
      <c r="C84" s="16"/>
    </row>
    <row r="85" spans="1:3" ht="12" customHeight="1">
      <c r="A85" s="22" t="s">
        <v>139</v>
      </c>
      <c r="B85" s="35" t="s">
        <v>330</v>
      </c>
      <c r="C85" s="16">
        <v>0</v>
      </c>
    </row>
    <row r="86" spans="1:3" ht="12" customHeight="1">
      <c r="A86" s="22" t="s">
        <v>128</v>
      </c>
      <c r="B86" s="10" t="s">
        <v>383</v>
      </c>
      <c r="C86" s="16"/>
    </row>
    <row r="87" spans="1:3" ht="12" customHeight="1">
      <c r="A87" s="22" t="s">
        <v>129</v>
      </c>
      <c r="B87" s="306" t="s">
        <v>558</v>
      </c>
      <c r="C87" s="16">
        <v>260000</v>
      </c>
    </row>
    <row r="88" spans="1:3" ht="12" customHeight="1">
      <c r="A88" s="22" t="s">
        <v>140</v>
      </c>
      <c r="B88" s="306" t="s">
        <v>385</v>
      </c>
      <c r="C88" s="16"/>
    </row>
    <row r="89" spans="1:3" ht="12" customHeight="1">
      <c r="A89" s="22" t="s">
        <v>141</v>
      </c>
      <c r="B89" s="307" t="s">
        <v>548</v>
      </c>
      <c r="C89" s="16">
        <v>1270000</v>
      </c>
    </row>
    <row r="90" spans="1:3" ht="12" customHeight="1">
      <c r="A90" s="22" t="s">
        <v>142</v>
      </c>
      <c r="B90" s="307" t="s">
        <v>559</v>
      </c>
      <c r="C90" s="16"/>
    </row>
    <row r="91" spans="1:3" ht="12" customHeight="1">
      <c r="A91" s="21" t="s">
        <v>143</v>
      </c>
      <c r="B91" s="308" t="s">
        <v>388</v>
      </c>
      <c r="C91" s="16"/>
    </row>
    <row r="92" spans="1:3" ht="12" customHeight="1">
      <c r="A92" s="22" t="s">
        <v>145</v>
      </c>
      <c r="B92" s="308">
        <f>-C8042</f>
        <v>0</v>
      </c>
      <c r="C92" s="16"/>
    </row>
    <row r="93" spans="1:3" ht="12" customHeight="1" thickBot="1">
      <c r="A93" s="27" t="s">
        <v>331</v>
      </c>
      <c r="B93" s="309" t="s">
        <v>390</v>
      </c>
      <c r="C93" s="36"/>
    </row>
    <row r="94" spans="1:3" ht="12" customHeight="1" thickBot="1">
      <c r="A94" s="37" t="s">
        <v>4</v>
      </c>
      <c r="B94" s="56" t="s">
        <v>332</v>
      </c>
      <c r="C94" s="85">
        <v>5306206</v>
      </c>
    </row>
    <row r="95" spans="1:3" ht="12" customHeight="1">
      <c r="A95" s="24" t="s">
        <v>130</v>
      </c>
      <c r="B95" s="10" t="s">
        <v>333</v>
      </c>
      <c r="C95" s="14">
        <v>1086866</v>
      </c>
    </row>
    <row r="96" spans="1:3" ht="12" customHeight="1">
      <c r="A96" s="24" t="s">
        <v>131</v>
      </c>
      <c r="B96" s="10" t="s">
        <v>334</v>
      </c>
      <c r="C96" s="11">
        <v>3969340</v>
      </c>
    </row>
    <row r="97" spans="1:3" ht="12" customHeight="1">
      <c r="A97" s="24" t="s">
        <v>132</v>
      </c>
      <c r="B97" s="10" t="s">
        <v>335</v>
      </c>
      <c r="C97" s="11">
        <v>250000</v>
      </c>
    </row>
    <row r="98" spans="1:3" ht="12" customHeight="1">
      <c r="A98" s="24" t="s">
        <v>133</v>
      </c>
      <c r="B98" s="10" t="s">
        <v>336</v>
      </c>
      <c r="C98" s="11"/>
    </row>
    <row r="99" spans="1:3" ht="12" customHeight="1">
      <c r="A99" s="24" t="s">
        <v>134</v>
      </c>
      <c r="B99" s="10" t="s">
        <v>341</v>
      </c>
      <c r="C99" s="11">
        <v>0</v>
      </c>
    </row>
    <row r="100" spans="1:3" ht="24" customHeight="1">
      <c r="A100" s="24" t="s">
        <v>144</v>
      </c>
      <c r="B100" s="10" t="s">
        <v>342</v>
      </c>
      <c r="C100" s="11"/>
    </row>
    <row r="101" spans="1:3" ht="12" customHeight="1">
      <c r="A101" s="24" t="s">
        <v>151</v>
      </c>
      <c r="B101" s="10" t="s">
        <v>343</v>
      </c>
      <c r="C101" s="11">
        <v>0</v>
      </c>
    </row>
    <row r="102" spans="1:3" ht="12" customHeight="1">
      <c r="A102" s="24" t="s">
        <v>337</v>
      </c>
      <c r="B102" s="10" t="s">
        <v>379</v>
      </c>
      <c r="C102" s="11"/>
    </row>
    <row r="103" spans="1:3" ht="12" customHeight="1">
      <c r="A103" s="24" t="s">
        <v>338</v>
      </c>
      <c r="B103" s="306" t="s">
        <v>380</v>
      </c>
      <c r="C103" s="11">
        <v>0</v>
      </c>
    </row>
    <row r="104" spans="1:3" ht="12" customHeight="1">
      <c r="A104" s="21" t="s">
        <v>339</v>
      </c>
      <c r="B104" s="306" t="s">
        <v>381</v>
      </c>
      <c r="C104" s="16"/>
    </row>
    <row r="105" spans="1:3" ht="12" customHeight="1" thickBot="1">
      <c r="A105" s="25" t="s">
        <v>340</v>
      </c>
      <c r="B105" s="306" t="s">
        <v>382</v>
      </c>
      <c r="C105" s="16"/>
    </row>
    <row r="106" spans="1:3" ht="12" customHeight="1" thickBot="1">
      <c r="A106" s="37" t="s">
        <v>5</v>
      </c>
      <c r="B106" s="56" t="s">
        <v>344</v>
      </c>
      <c r="C106" s="373"/>
    </row>
    <row r="107" spans="1:3" ht="12" customHeight="1" thickBot="1">
      <c r="A107" s="37" t="s">
        <v>6</v>
      </c>
      <c r="B107" s="56" t="s">
        <v>345</v>
      </c>
      <c r="C107" s="85">
        <v>1658605</v>
      </c>
    </row>
    <row r="108" spans="1:3" ht="12" customHeight="1">
      <c r="A108" s="24" t="s">
        <v>106</v>
      </c>
      <c r="B108" s="13" t="s">
        <v>55</v>
      </c>
      <c r="C108" s="14">
        <v>1658605</v>
      </c>
    </row>
    <row r="109" spans="1:3" ht="12" customHeight="1" thickBot="1">
      <c r="A109" s="22" t="s">
        <v>107</v>
      </c>
      <c r="B109" s="10" t="s">
        <v>56</v>
      </c>
      <c r="C109" s="11"/>
    </row>
    <row r="110" spans="1:3" ht="12" customHeight="1" thickBot="1">
      <c r="A110" s="37" t="s">
        <v>7</v>
      </c>
      <c r="B110" s="230" t="s">
        <v>208</v>
      </c>
      <c r="C110" s="85"/>
    </row>
    <row r="111" spans="1:3" ht="12" customHeight="1" thickBot="1">
      <c r="A111" s="37" t="s">
        <v>8</v>
      </c>
      <c r="B111" s="56" t="s">
        <v>346</v>
      </c>
      <c r="C111" s="85">
        <v>443432</v>
      </c>
    </row>
    <row r="112" spans="1:3" ht="12" customHeight="1">
      <c r="A112" s="24" t="s">
        <v>111</v>
      </c>
      <c r="B112" s="45" t="s">
        <v>353</v>
      </c>
      <c r="C112" s="374">
        <v>443432</v>
      </c>
    </row>
    <row r="113" spans="1:3" ht="12" customHeight="1">
      <c r="A113" s="24" t="s">
        <v>114</v>
      </c>
      <c r="B113" s="232" t="s">
        <v>560</v>
      </c>
      <c r="C113" s="11">
        <v>443432</v>
      </c>
    </row>
    <row r="114" spans="1:3" ht="12" customHeight="1">
      <c r="A114" s="24" t="s">
        <v>115</v>
      </c>
      <c r="B114" s="232" t="s">
        <v>355</v>
      </c>
      <c r="C114" s="11"/>
    </row>
    <row r="115" spans="1:3" ht="12" customHeight="1">
      <c r="A115" s="24" t="s">
        <v>116</v>
      </c>
      <c r="B115" s="232" t="s">
        <v>210</v>
      </c>
      <c r="C115" s="11"/>
    </row>
    <row r="116" spans="1:3" ht="12" customHeight="1">
      <c r="A116" s="24" t="s">
        <v>117</v>
      </c>
      <c r="B116" s="232" t="s">
        <v>211</v>
      </c>
      <c r="C116" s="11"/>
    </row>
    <row r="117" spans="1:3" ht="12" customHeight="1">
      <c r="A117" s="24" t="s">
        <v>277</v>
      </c>
      <c r="B117" s="232" t="s">
        <v>356</v>
      </c>
      <c r="C117" s="11"/>
    </row>
    <row r="118" spans="1:3" ht="12" customHeight="1">
      <c r="A118" s="24" t="s">
        <v>347</v>
      </c>
      <c r="B118" s="232" t="s">
        <v>357</v>
      </c>
      <c r="C118" s="11"/>
    </row>
    <row r="119" spans="1:3" ht="12" customHeight="1">
      <c r="A119" s="24" t="s">
        <v>348</v>
      </c>
      <c r="B119" s="232" t="s">
        <v>358</v>
      </c>
      <c r="C119" s="11"/>
    </row>
    <row r="120" spans="1:3" ht="12" customHeight="1">
      <c r="A120" s="24" t="s">
        <v>349</v>
      </c>
      <c r="B120" s="232" t="s">
        <v>177</v>
      </c>
      <c r="C120" s="11"/>
    </row>
    <row r="121" spans="1:3" ht="12" customHeight="1">
      <c r="A121" s="24" t="s">
        <v>112</v>
      </c>
      <c r="B121" s="45" t="s">
        <v>359</v>
      </c>
      <c r="C121" s="374">
        <f>SUM(C122:C129)</f>
        <v>0</v>
      </c>
    </row>
    <row r="122" spans="1:3" ht="12" customHeight="1">
      <c r="A122" s="24" t="s">
        <v>120</v>
      </c>
      <c r="B122" s="232" t="s">
        <v>354</v>
      </c>
      <c r="C122" s="11"/>
    </row>
    <row r="123" spans="1:3" ht="12" customHeight="1">
      <c r="A123" s="24" t="s">
        <v>121</v>
      </c>
      <c r="B123" s="232" t="s">
        <v>360</v>
      </c>
      <c r="C123" s="11"/>
    </row>
    <row r="124" spans="1:3" ht="12" customHeight="1">
      <c r="A124" s="24" t="s">
        <v>122</v>
      </c>
      <c r="B124" s="232" t="s">
        <v>210</v>
      </c>
      <c r="C124" s="11"/>
    </row>
    <row r="125" spans="1:3" ht="12" customHeight="1">
      <c r="A125" s="24" t="s">
        <v>123</v>
      </c>
      <c r="B125" s="232" t="s">
        <v>211</v>
      </c>
      <c r="C125" s="239"/>
    </row>
    <row r="126" spans="1:3" ht="12" customHeight="1">
      <c r="A126" s="24" t="s">
        <v>278</v>
      </c>
      <c r="B126" s="232" t="s">
        <v>356</v>
      </c>
      <c r="C126" s="11"/>
    </row>
    <row r="127" spans="1:3" ht="12" customHeight="1">
      <c r="A127" s="24" t="s">
        <v>350</v>
      </c>
      <c r="B127" s="232" t="s">
        <v>361</v>
      </c>
      <c r="C127" s="16"/>
    </row>
    <row r="128" spans="1:3" ht="12" customHeight="1">
      <c r="A128" s="24" t="s">
        <v>351</v>
      </c>
      <c r="B128" s="232" t="s">
        <v>358</v>
      </c>
      <c r="C128" s="16"/>
    </row>
    <row r="129" spans="1:3" ht="12" customHeight="1" thickBot="1">
      <c r="A129" s="24" t="s">
        <v>352</v>
      </c>
      <c r="B129" s="232" t="s">
        <v>362</v>
      </c>
      <c r="C129" s="264"/>
    </row>
    <row r="130" spans="1:9" ht="15" customHeight="1" thickBot="1">
      <c r="A130" s="37" t="s">
        <v>9</v>
      </c>
      <c r="B130" s="64" t="s">
        <v>209</v>
      </c>
      <c r="C130" s="85">
        <v>24136289</v>
      </c>
      <c r="F130" s="82"/>
      <c r="G130" s="240"/>
      <c r="H130" s="240"/>
      <c r="I130" s="240"/>
    </row>
    <row r="131" spans="1:3" s="2" customFormat="1" ht="12.75" customHeight="1">
      <c r="A131" s="625"/>
      <c r="B131" s="625"/>
      <c r="C131" s="625"/>
    </row>
    <row r="133" spans="1:3" ht="15.75">
      <c r="A133" s="627" t="s">
        <v>212</v>
      </c>
      <c r="B133" s="627"/>
      <c r="C133" s="627"/>
    </row>
    <row r="134" spans="1:2" ht="16.5" thickBot="1">
      <c r="A134" s="626" t="s">
        <v>201</v>
      </c>
      <c r="B134" s="626"/>
    </row>
    <row r="135" spans="1:4" ht="23.25" customHeight="1" thickBot="1">
      <c r="A135" s="37">
        <v>1</v>
      </c>
      <c r="B135" s="56" t="s">
        <v>363</v>
      </c>
      <c r="C135" s="262"/>
      <c r="D135" s="265"/>
    </row>
    <row r="136" ht="15.75">
      <c r="C136" s="248"/>
    </row>
    <row r="137" spans="1:3" ht="33" customHeight="1">
      <c r="A137" s="628" t="s">
        <v>364</v>
      </c>
      <c r="B137" s="628"/>
      <c r="C137" s="628"/>
    </row>
    <row r="138" spans="1:2" ht="16.5" thickBot="1">
      <c r="A138" s="626" t="s">
        <v>202</v>
      </c>
      <c r="B138" s="626"/>
    </row>
    <row r="139" spans="1:3" ht="12" customHeight="1" thickBot="1">
      <c r="A139" s="37" t="s">
        <v>3</v>
      </c>
      <c r="B139" s="56" t="s">
        <v>365</v>
      </c>
      <c r="C139" s="254"/>
    </row>
    <row r="140" spans="1:3" ht="12.75" customHeight="1">
      <c r="A140" s="26" t="s">
        <v>124</v>
      </c>
      <c r="B140" s="17" t="s">
        <v>366</v>
      </c>
      <c r="C140" s="313">
        <f>+C57</f>
        <v>0</v>
      </c>
    </row>
    <row r="141" spans="1:3" ht="12.75" customHeight="1">
      <c r="A141" s="21" t="s">
        <v>367</v>
      </c>
      <c r="B141" s="9" t="s">
        <v>373</v>
      </c>
      <c r="C141" s="317">
        <f>+C58</f>
        <v>0</v>
      </c>
    </row>
    <row r="142" spans="1:3" ht="12.75" customHeight="1">
      <c r="A142" s="21" t="s">
        <v>368</v>
      </c>
      <c r="B142" s="310" t="s">
        <v>369</v>
      </c>
      <c r="C142" s="311">
        <f>+C65</f>
        <v>0</v>
      </c>
    </row>
    <row r="143" spans="1:3" ht="12.75" customHeight="1">
      <c r="A143" s="25" t="s">
        <v>125</v>
      </c>
      <c r="B143" s="20" t="s">
        <v>370</v>
      </c>
      <c r="C143" s="312"/>
    </row>
    <row r="144" spans="1:3" ht="12.75" customHeight="1">
      <c r="A144" s="22" t="s">
        <v>371</v>
      </c>
      <c r="B144" s="10" t="s">
        <v>374</v>
      </c>
      <c r="C144" s="312"/>
    </row>
    <row r="145" spans="1:3" ht="12.75" customHeight="1" thickBot="1">
      <c r="A145" s="27" t="s">
        <v>372</v>
      </c>
      <c r="B145" s="314" t="s">
        <v>375</v>
      </c>
      <c r="C145" s="253">
        <f>+C121</f>
        <v>0</v>
      </c>
    </row>
  </sheetData>
  <sheetProtection/>
  <mergeCells count="9">
    <mergeCell ref="A74:C74"/>
    <mergeCell ref="A2:B2"/>
    <mergeCell ref="A77:B77"/>
    <mergeCell ref="A138:B138"/>
    <mergeCell ref="A133:C133"/>
    <mergeCell ref="A137:C137"/>
    <mergeCell ref="A131:C131"/>
    <mergeCell ref="A134:B134"/>
    <mergeCell ref="A76:C76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&amp;C&amp;P. oldal&amp;R&amp;F</oddHeader>
  </headerFooter>
  <rowBreaks count="1" manualBreakCount="1">
    <brk id="75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E39" sqref="E39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453"/>
      <c r="B1" s="454"/>
      <c r="C1" s="516"/>
      <c r="D1" s="514" t="s">
        <v>511</v>
      </c>
    </row>
    <row r="2" spans="1:4" s="181" customFormat="1" ht="25.5" customHeight="1">
      <c r="A2" s="680" t="s">
        <v>435</v>
      </c>
      <c r="B2" s="681"/>
      <c r="C2" s="511" t="s">
        <v>527</v>
      </c>
      <c r="D2" s="517" t="s">
        <v>61</v>
      </c>
    </row>
    <row r="3" spans="1:4" s="181" customFormat="1" ht="16.5" thickBot="1">
      <c r="A3" s="457" t="s">
        <v>434</v>
      </c>
      <c r="B3" s="458"/>
      <c r="C3" s="518" t="s">
        <v>471</v>
      </c>
      <c r="D3" s="519"/>
    </row>
    <row r="4" spans="1:4" s="182" customFormat="1" ht="15.75" customHeight="1" thickBot="1">
      <c r="A4" s="459"/>
      <c r="B4" s="459"/>
      <c r="C4" s="459"/>
      <c r="D4" s="460" t="s">
        <v>45</v>
      </c>
    </row>
    <row r="5" spans="1:4" ht="13.5" thickBot="1">
      <c r="A5" s="682" t="s">
        <v>436</v>
      </c>
      <c r="B5" s="683"/>
      <c r="C5" s="461" t="s">
        <v>46</v>
      </c>
      <c r="D5" s="462" t="s">
        <v>47</v>
      </c>
    </row>
    <row r="6" spans="1:4" s="131" customFormat="1" ht="12.75" customHeight="1" thickBot="1">
      <c r="A6" s="417">
        <v>1</v>
      </c>
      <c r="B6" s="418">
        <v>2</v>
      </c>
      <c r="C6" s="418">
        <v>3</v>
      </c>
      <c r="D6" s="419">
        <v>4</v>
      </c>
    </row>
    <row r="7" spans="1:4" s="131" customFormat="1" ht="15.75" customHeight="1" thickBot="1">
      <c r="A7" s="463"/>
      <c r="B7" s="464"/>
      <c r="C7" s="464" t="s">
        <v>48</v>
      </c>
      <c r="D7" s="465"/>
    </row>
    <row r="8" spans="1:4" s="183" customFormat="1" ht="12" customHeight="1" thickBot="1">
      <c r="A8" s="417" t="s">
        <v>3</v>
      </c>
      <c r="B8" s="466"/>
      <c r="C8" s="467" t="s">
        <v>454</v>
      </c>
      <c r="D8" s="257">
        <f>SUM(D9:D16)</f>
        <v>0</v>
      </c>
    </row>
    <row r="9" spans="1:4" s="183" customFormat="1" ht="12" customHeight="1">
      <c r="A9" s="471"/>
      <c r="B9" s="469" t="s">
        <v>124</v>
      </c>
      <c r="C9" s="17" t="s">
        <v>253</v>
      </c>
      <c r="D9" s="615"/>
    </row>
    <row r="10" spans="1:4" s="183" customFormat="1" ht="12" customHeight="1">
      <c r="A10" s="468"/>
      <c r="B10" s="469" t="s">
        <v>125</v>
      </c>
      <c r="C10" s="10" t="s">
        <v>254</v>
      </c>
      <c r="D10" s="610"/>
    </row>
    <row r="11" spans="1:4" s="183" customFormat="1" ht="12" customHeight="1">
      <c r="A11" s="468"/>
      <c r="B11" s="469" t="s">
        <v>126</v>
      </c>
      <c r="C11" s="10" t="s">
        <v>255</v>
      </c>
      <c r="D11" s="610"/>
    </row>
    <row r="12" spans="1:4" s="183" customFormat="1" ht="12" customHeight="1">
      <c r="A12" s="468"/>
      <c r="B12" s="469" t="s">
        <v>127</v>
      </c>
      <c r="C12" s="10" t="s">
        <v>256</v>
      </c>
      <c r="D12" s="610"/>
    </row>
    <row r="13" spans="1:4" s="183" customFormat="1" ht="12" customHeight="1">
      <c r="A13" s="468"/>
      <c r="B13" s="469" t="s">
        <v>190</v>
      </c>
      <c r="C13" s="9" t="s">
        <v>257</v>
      </c>
      <c r="D13" s="610"/>
    </row>
    <row r="14" spans="1:4" s="183" customFormat="1" ht="12" customHeight="1">
      <c r="A14" s="473"/>
      <c r="B14" s="469" t="s">
        <v>128</v>
      </c>
      <c r="C14" s="10" t="s">
        <v>258</v>
      </c>
      <c r="D14" s="616"/>
    </row>
    <row r="15" spans="1:4" s="184" customFormat="1" ht="12" customHeight="1">
      <c r="A15" s="468"/>
      <c r="B15" s="469" t="s">
        <v>129</v>
      </c>
      <c r="C15" s="10" t="s">
        <v>455</v>
      </c>
      <c r="D15" s="610"/>
    </row>
    <row r="16" spans="1:4" s="184" customFormat="1" ht="12" customHeight="1" thickBot="1">
      <c r="A16" s="474"/>
      <c r="B16" s="475" t="s">
        <v>140</v>
      </c>
      <c r="C16" s="9" t="s">
        <v>409</v>
      </c>
      <c r="D16" s="353"/>
    </row>
    <row r="17" spans="1:4" s="183" customFormat="1" ht="12" customHeight="1" thickBot="1">
      <c r="A17" s="417" t="s">
        <v>4</v>
      </c>
      <c r="B17" s="466"/>
      <c r="C17" s="467" t="s">
        <v>456</v>
      </c>
      <c r="D17" s="257">
        <f>SUM(D18:D21)</f>
        <v>0</v>
      </c>
    </row>
    <row r="18" spans="1:4" s="184" customFormat="1" ht="12" customHeight="1">
      <c r="A18" s="468"/>
      <c r="B18" s="469" t="s">
        <v>130</v>
      </c>
      <c r="C18" s="13" t="s">
        <v>148</v>
      </c>
      <c r="D18" s="610"/>
    </row>
    <row r="19" spans="1:4" s="184" customFormat="1" ht="12" customHeight="1">
      <c r="A19" s="468"/>
      <c r="B19" s="469" t="s">
        <v>131</v>
      </c>
      <c r="C19" s="10" t="s">
        <v>149</v>
      </c>
      <c r="D19" s="610"/>
    </row>
    <row r="20" spans="1:4" s="184" customFormat="1" ht="12" customHeight="1">
      <c r="A20" s="468"/>
      <c r="B20" s="469" t="s">
        <v>132</v>
      </c>
      <c r="C20" s="10" t="s">
        <v>457</v>
      </c>
      <c r="D20" s="610"/>
    </row>
    <row r="21" spans="1:4" s="184" customFormat="1" ht="12" customHeight="1" thickBot="1">
      <c r="A21" s="468"/>
      <c r="B21" s="469" t="s">
        <v>133</v>
      </c>
      <c r="C21" s="10" t="s">
        <v>150</v>
      </c>
      <c r="D21" s="610"/>
    </row>
    <row r="22" spans="1:4" s="184" customFormat="1" ht="12" customHeight="1" thickBot="1">
      <c r="A22" s="425" t="s">
        <v>5</v>
      </c>
      <c r="B22" s="231"/>
      <c r="C22" s="231" t="s">
        <v>458</v>
      </c>
      <c r="D22" s="345"/>
    </row>
    <row r="23" spans="1:4" s="183" customFormat="1" ht="12" customHeight="1" thickBot="1">
      <c r="A23" s="425" t="s">
        <v>6</v>
      </c>
      <c r="B23" s="466"/>
      <c r="C23" s="231" t="s">
        <v>459</v>
      </c>
      <c r="D23" s="345"/>
    </row>
    <row r="24" spans="1:4" s="183" customFormat="1" ht="12" customHeight="1" thickBot="1">
      <c r="A24" s="417" t="s">
        <v>7</v>
      </c>
      <c r="B24" s="350"/>
      <c r="C24" s="231" t="s">
        <v>460</v>
      </c>
      <c r="D24" s="611">
        <f>+D25+D26</f>
        <v>0</v>
      </c>
    </row>
    <row r="25" spans="1:4" s="183" customFormat="1" ht="12" customHeight="1">
      <c r="A25" s="471"/>
      <c r="B25" s="346" t="s">
        <v>108</v>
      </c>
      <c r="C25" s="302" t="s">
        <v>93</v>
      </c>
      <c r="D25" s="606"/>
    </row>
    <row r="26" spans="1:4" s="183" customFormat="1" ht="12" customHeight="1" thickBot="1">
      <c r="A26" s="477"/>
      <c r="B26" s="348" t="s">
        <v>109</v>
      </c>
      <c r="C26" s="304" t="s">
        <v>461</v>
      </c>
      <c r="D26" s="607"/>
    </row>
    <row r="27" spans="1:4" s="184" customFormat="1" ht="12" customHeight="1" thickBot="1">
      <c r="A27" s="485" t="s">
        <v>8</v>
      </c>
      <c r="B27" s="486"/>
      <c r="C27" s="231" t="s">
        <v>462</v>
      </c>
      <c r="D27" s="345"/>
    </row>
    <row r="28" spans="1:4" s="184" customFormat="1" ht="15" customHeight="1" thickBot="1">
      <c r="A28" s="485" t="s">
        <v>9</v>
      </c>
      <c r="B28" s="490"/>
      <c r="C28" s="491" t="s">
        <v>463</v>
      </c>
      <c r="D28" s="492">
        <f>SUM(D8,D17,D22,D23,D24,D27)</f>
        <v>0</v>
      </c>
    </row>
    <row r="29" spans="1:4" s="184" customFormat="1" ht="15" customHeight="1">
      <c r="A29" s="493"/>
      <c r="B29" s="493"/>
      <c r="C29" s="494"/>
      <c r="D29" s="495"/>
    </row>
    <row r="30" spans="1:4" ht="13.5" thickBot="1">
      <c r="A30" s="496"/>
      <c r="B30" s="497"/>
      <c r="C30" s="497"/>
      <c r="D30" s="497"/>
    </row>
    <row r="31" spans="1:4" s="131" customFormat="1" ht="16.5" customHeight="1" thickBot="1">
      <c r="A31" s="498"/>
      <c r="B31" s="499"/>
      <c r="C31" s="500" t="s">
        <v>53</v>
      </c>
      <c r="D31" s="501"/>
    </row>
    <row r="32" spans="1:4" s="185" customFormat="1" ht="12" customHeight="1" thickBot="1">
      <c r="A32" s="425" t="s">
        <v>3</v>
      </c>
      <c r="B32" s="38"/>
      <c r="C32" s="56" t="s">
        <v>327</v>
      </c>
      <c r="D32" s="257">
        <f>SUM(D33:D37)</f>
        <v>0</v>
      </c>
    </row>
    <row r="33" spans="1:4" ht="12" customHeight="1">
      <c r="A33" s="502"/>
      <c r="B33" s="344" t="s">
        <v>124</v>
      </c>
      <c r="C33" s="13" t="s">
        <v>34</v>
      </c>
      <c r="D33" s="273"/>
    </row>
    <row r="34" spans="1:4" ht="12" customHeight="1">
      <c r="A34" s="503"/>
      <c r="B34" s="323" t="s">
        <v>125</v>
      </c>
      <c r="C34" s="10" t="s">
        <v>328</v>
      </c>
      <c r="D34" s="610"/>
    </row>
    <row r="35" spans="1:4" ht="12" customHeight="1">
      <c r="A35" s="503"/>
      <c r="B35" s="323" t="s">
        <v>126</v>
      </c>
      <c r="C35" s="10" t="s">
        <v>178</v>
      </c>
      <c r="D35" s="610"/>
    </row>
    <row r="36" spans="1:4" ht="12" customHeight="1">
      <c r="A36" s="503"/>
      <c r="B36" s="323" t="s">
        <v>127</v>
      </c>
      <c r="C36" s="10" t="s">
        <v>329</v>
      </c>
      <c r="D36" s="610"/>
    </row>
    <row r="37" spans="1:4" ht="12" customHeight="1" thickBot="1">
      <c r="A37" s="503"/>
      <c r="B37" s="323" t="s">
        <v>139</v>
      </c>
      <c r="C37" s="10" t="s">
        <v>330</v>
      </c>
      <c r="D37" s="610"/>
    </row>
    <row r="38" spans="1:4" ht="12" customHeight="1" thickBot="1">
      <c r="A38" s="425" t="s">
        <v>4</v>
      </c>
      <c r="B38" s="38"/>
      <c r="C38" s="56" t="s">
        <v>464</v>
      </c>
      <c r="D38" s="257">
        <f>SUM(D39:D42)</f>
        <v>0</v>
      </c>
    </row>
    <row r="39" spans="1:4" s="185" customFormat="1" ht="12" customHeight="1">
      <c r="A39" s="502"/>
      <c r="B39" s="344" t="s">
        <v>130</v>
      </c>
      <c r="C39" s="13" t="s">
        <v>333</v>
      </c>
      <c r="D39" s="273"/>
    </row>
    <row r="40" spans="1:4" ht="12" customHeight="1">
      <c r="A40" s="503"/>
      <c r="B40" s="323" t="s">
        <v>131</v>
      </c>
      <c r="C40" s="10" t="s">
        <v>334</v>
      </c>
      <c r="D40" s="610"/>
    </row>
    <row r="41" spans="1:4" ht="12" customHeight="1">
      <c r="A41" s="503"/>
      <c r="B41" s="323" t="s">
        <v>134</v>
      </c>
      <c r="C41" s="10" t="s">
        <v>341</v>
      </c>
      <c r="D41" s="610"/>
    </row>
    <row r="42" spans="1:4" ht="12" customHeight="1" thickBot="1">
      <c r="A42" s="503"/>
      <c r="B42" s="323" t="s">
        <v>151</v>
      </c>
      <c r="C42" s="10" t="s">
        <v>54</v>
      </c>
      <c r="D42" s="610"/>
    </row>
    <row r="43" spans="1:4" ht="12" customHeight="1" thickBot="1">
      <c r="A43" s="425" t="s">
        <v>5</v>
      </c>
      <c r="B43" s="38"/>
      <c r="C43" s="56" t="s">
        <v>466</v>
      </c>
      <c r="D43" s="345"/>
    </row>
    <row r="44" spans="1:4" ht="15" customHeight="1" thickBot="1">
      <c r="A44" s="425" t="s">
        <v>6</v>
      </c>
      <c r="B44" s="479"/>
      <c r="C44" s="505" t="s">
        <v>468</v>
      </c>
      <c r="D44" s="257">
        <f>+D32+D38+D43</f>
        <v>0</v>
      </c>
    </row>
    <row r="45" spans="1:4" ht="13.5" thickBot="1">
      <c r="A45" s="506"/>
      <c r="B45" s="507"/>
      <c r="C45" s="507"/>
      <c r="D45" s="507"/>
    </row>
    <row r="46" spans="1:4" ht="15" customHeight="1" thickBot="1">
      <c r="A46" s="508" t="s">
        <v>452</v>
      </c>
      <c r="B46" s="509"/>
      <c r="C46" s="510"/>
      <c r="D46" s="224"/>
    </row>
    <row r="47" spans="1:4" ht="14.25" customHeight="1" thickBot="1">
      <c r="A47" s="508" t="s">
        <v>453</v>
      </c>
      <c r="B47" s="509"/>
      <c r="C47" s="510"/>
      <c r="D47" s="224"/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I14" sqref="I14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453"/>
      <c r="B1" s="454"/>
      <c r="C1" s="516"/>
      <c r="D1" s="514" t="s">
        <v>433</v>
      </c>
    </row>
    <row r="2" spans="1:4" s="181" customFormat="1" ht="25.5" customHeight="1">
      <c r="A2" s="680" t="s">
        <v>435</v>
      </c>
      <c r="B2" s="681"/>
      <c r="C2" s="511" t="s">
        <v>472</v>
      </c>
      <c r="D2" s="517" t="s">
        <v>63</v>
      </c>
    </row>
    <row r="3" spans="1:4" s="181" customFormat="1" ht="16.5" thickBot="1">
      <c r="A3" s="457" t="s">
        <v>434</v>
      </c>
      <c r="B3" s="458"/>
      <c r="C3" s="518" t="s">
        <v>471</v>
      </c>
      <c r="D3" s="519"/>
    </row>
    <row r="4" spans="1:4" s="182" customFormat="1" ht="15.75" customHeight="1" thickBot="1">
      <c r="A4" s="459"/>
      <c r="B4" s="459"/>
      <c r="C4" s="459"/>
      <c r="D4" s="460" t="s">
        <v>45</v>
      </c>
    </row>
    <row r="5" spans="1:4" ht="13.5" thickBot="1">
      <c r="A5" s="682" t="s">
        <v>436</v>
      </c>
      <c r="B5" s="683"/>
      <c r="C5" s="461" t="s">
        <v>46</v>
      </c>
      <c r="D5" s="462" t="s">
        <v>47</v>
      </c>
    </row>
    <row r="6" spans="1:4" s="131" customFormat="1" ht="12.75" customHeight="1" thickBot="1">
      <c r="A6" s="417">
        <v>1</v>
      </c>
      <c r="B6" s="418">
        <v>2</v>
      </c>
      <c r="C6" s="418">
        <v>3</v>
      </c>
      <c r="D6" s="419">
        <v>4</v>
      </c>
    </row>
    <row r="7" spans="1:4" s="131" customFormat="1" ht="15.75" customHeight="1" thickBot="1">
      <c r="A7" s="463"/>
      <c r="B7" s="464"/>
      <c r="C7" s="464" t="s">
        <v>48</v>
      </c>
      <c r="D7" s="465"/>
    </row>
    <row r="8" spans="1:4" s="183" customFormat="1" ht="12" customHeight="1" thickBot="1">
      <c r="A8" s="417" t="s">
        <v>3</v>
      </c>
      <c r="B8" s="466"/>
      <c r="C8" s="467" t="s">
        <v>454</v>
      </c>
      <c r="D8" s="257">
        <f>SUM(D9:D16)</f>
        <v>0</v>
      </c>
    </row>
    <row r="9" spans="1:4" s="183" customFormat="1" ht="12" customHeight="1">
      <c r="A9" s="471"/>
      <c r="B9" s="469" t="s">
        <v>124</v>
      </c>
      <c r="C9" s="17" t="s">
        <v>253</v>
      </c>
      <c r="D9" s="615"/>
    </row>
    <row r="10" spans="1:4" s="183" customFormat="1" ht="12" customHeight="1">
      <c r="A10" s="468"/>
      <c r="B10" s="469" t="s">
        <v>125</v>
      </c>
      <c r="C10" s="10" t="s">
        <v>254</v>
      </c>
      <c r="D10" s="610"/>
    </row>
    <row r="11" spans="1:4" s="183" customFormat="1" ht="12" customHeight="1">
      <c r="A11" s="468"/>
      <c r="B11" s="469" t="s">
        <v>126</v>
      </c>
      <c r="C11" s="10" t="s">
        <v>255</v>
      </c>
      <c r="D11" s="610"/>
    </row>
    <row r="12" spans="1:4" s="183" customFormat="1" ht="12" customHeight="1">
      <c r="A12" s="468"/>
      <c r="B12" s="469" t="s">
        <v>127</v>
      </c>
      <c r="C12" s="10" t="s">
        <v>256</v>
      </c>
      <c r="D12" s="610"/>
    </row>
    <row r="13" spans="1:4" s="183" customFormat="1" ht="12" customHeight="1">
      <c r="A13" s="468"/>
      <c r="B13" s="469" t="s">
        <v>190</v>
      </c>
      <c r="C13" s="9" t="s">
        <v>257</v>
      </c>
      <c r="D13" s="610"/>
    </row>
    <row r="14" spans="1:4" s="183" customFormat="1" ht="12" customHeight="1">
      <c r="A14" s="473"/>
      <c r="B14" s="469" t="s">
        <v>128</v>
      </c>
      <c r="C14" s="10" t="s">
        <v>258</v>
      </c>
      <c r="D14" s="616"/>
    </row>
    <row r="15" spans="1:4" s="184" customFormat="1" ht="12" customHeight="1">
      <c r="A15" s="468"/>
      <c r="B15" s="469" t="s">
        <v>129</v>
      </c>
      <c r="C15" s="10" t="s">
        <v>455</v>
      </c>
      <c r="D15" s="610"/>
    </row>
    <row r="16" spans="1:4" s="184" customFormat="1" ht="12" customHeight="1" thickBot="1">
      <c r="A16" s="474"/>
      <c r="B16" s="475" t="s">
        <v>140</v>
      </c>
      <c r="C16" s="9" t="s">
        <v>409</v>
      </c>
      <c r="D16" s="353"/>
    </row>
    <row r="17" spans="1:4" s="183" customFormat="1" ht="12" customHeight="1" thickBot="1">
      <c r="A17" s="417" t="s">
        <v>4</v>
      </c>
      <c r="B17" s="466"/>
      <c r="C17" s="467" t="s">
        <v>456</v>
      </c>
      <c r="D17" s="257">
        <f>SUM(D18:D21)</f>
        <v>0</v>
      </c>
    </row>
    <row r="18" spans="1:4" s="184" customFormat="1" ht="12" customHeight="1">
      <c r="A18" s="468"/>
      <c r="B18" s="469" t="s">
        <v>130</v>
      </c>
      <c r="C18" s="13" t="s">
        <v>148</v>
      </c>
      <c r="D18" s="610"/>
    </row>
    <row r="19" spans="1:4" s="184" customFormat="1" ht="12" customHeight="1">
      <c r="A19" s="468"/>
      <c r="B19" s="469" t="s">
        <v>131</v>
      </c>
      <c r="C19" s="10" t="s">
        <v>149</v>
      </c>
      <c r="D19" s="610"/>
    </row>
    <row r="20" spans="1:4" s="184" customFormat="1" ht="12" customHeight="1">
      <c r="A20" s="468"/>
      <c r="B20" s="469" t="s">
        <v>132</v>
      </c>
      <c r="C20" s="10" t="s">
        <v>457</v>
      </c>
      <c r="D20" s="610"/>
    </row>
    <row r="21" spans="1:4" s="184" customFormat="1" ht="12" customHeight="1" thickBot="1">
      <c r="A21" s="468"/>
      <c r="B21" s="469" t="s">
        <v>133</v>
      </c>
      <c r="C21" s="10" t="s">
        <v>150</v>
      </c>
      <c r="D21" s="610"/>
    </row>
    <row r="22" spans="1:4" s="184" customFormat="1" ht="12" customHeight="1" thickBot="1">
      <c r="A22" s="425" t="s">
        <v>5</v>
      </c>
      <c r="B22" s="231"/>
      <c r="C22" s="231" t="s">
        <v>458</v>
      </c>
      <c r="D22" s="345"/>
    </row>
    <row r="23" spans="1:4" s="183" customFormat="1" ht="12" customHeight="1" thickBot="1">
      <c r="A23" s="425" t="s">
        <v>6</v>
      </c>
      <c r="B23" s="466"/>
      <c r="C23" s="231" t="s">
        <v>459</v>
      </c>
      <c r="D23" s="345"/>
    </row>
    <row r="24" spans="1:4" s="183" customFormat="1" ht="12" customHeight="1" thickBot="1">
      <c r="A24" s="417" t="s">
        <v>7</v>
      </c>
      <c r="B24" s="350"/>
      <c r="C24" s="231" t="s">
        <v>460</v>
      </c>
      <c r="D24" s="611">
        <f>+D25+D26</f>
        <v>0</v>
      </c>
    </row>
    <row r="25" spans="1:4" s="183" customFormat="1" ht="12" customHeight="1">
      <c r="A25" s="471"/>
      <c r="B25" s="346" t="s">
        <v>108</v>
      </c>
      <c r="C25" s="302" t="s">
        <v>93</v>
      </c>
      <c r="D25" s="606"/>
    </row>
    <row r="26" spans="1:4" s="183" customFormat="1" ht="12" customHeight="1" thickBot="1">
      <c r="A26" s="477"/>
      <c r="B26" s="348" t="s">
        <v>109</v>
      </c>
      <c r="C26" s="304" t="s">
        <v>461</v>
      </c>
      <c r="D26" s="607"/>
    </row>
    <row r="27" spans="1:4" s="184" customFormat="1" ht="12" customHeight="1" thickBot="1">
      <c r="A27" s="485" t="s">
        <v>8</v>
      </c>
      <c r="B27" s="486"/>
      <c r="C27" s="231" t="s">
        <v>462</v>
      </c>
      <c r="D27" s="345"/>
    </row>
    <row r="28" spans="1:4" s="184" customFormat="1" ht="15" customHeight="1" thickBot="1">
      <c r="A28" s="485" t="s">
        <v>9</v>
      </c>
      <c r="B28" s="490"/>
      <c r="C28" s="491" t="s">
        <v>463</v>
      </c>
      <c r="D28" s="611">
        <f>SUM(D8,D17,D22,D23,D24,D27)</f>
        <v>0</v>
      </c>
    </row>
    <row r="29" spans="1:4" s="184" customFormat="1" ht="15" customHeight="1">
      <c r="A29" s="493"/>
      <c r="B29" s="493"/>
      <c r="C29" s="494"/>
      <c r="D29" s="495"/>
    </row>
    <row r="30" spans="1:4" ht="13.5" thickBot="1">
      <c r="A30" s="496"/>
      <c r="B30" s="497"/>
      <c r="C30" s="497"/>
      <c r="D30" s="497"/>
    </row>
    <row r="31" spans="1:4" s="131" customFormat="1" ht="16.5" customHeight="1" thickBot="1">
      <c r="A31" s="498"/>
      <c r="B31" s="499"/>
      <c r="C31" s="500" t="s">
        <v>53</v>
      </c>
      <c r="D31" s="501"/>
    </row>
    <row r="32" spans="1:4" s="185" customFormat="1" ht="12" customHeight="1" thickBot="1">
      <c r="A32" s="425" t="s">
        <v>3</v>
      </c>
      <c r="B32" s="38"/>
      <c r="C32" s="56" t="s">
        <v>327</v>
      </c>
      <c r="D32" s="257">
        <f>SUM(D33:D37)</f>
        <v>0</v>
      </c>
    </row>
    <row r="33" spans="1:4" ht="12" customHeight="1">
      <c r="A33" s="502"/>
      <c r="B33" s="344" t="s">
        <v>124</v>
      </c>
      <c r="C33" s="13" t="s">
        <v>34</v>
      </c>
      <c r="D33" s="273"/>
    </row>
    <row r="34" spans="1:4" ht="12" customHeight="1">
      <c r="A34" s="503"/>
      <c r="B34" s="323" t="s">
        <v>125</v>
      </c>
      <c r="C34" s="10" t="s">
        <v>328</v>
      </c>
      <c r="D34" s="610"/>
    </row>
    <row r="35" spans="1:4" ht="12" customHeight="1">
      <c r="A35" s="503"/>
      <c r="B35" s="323" t="s">
        <v>126</v>
      </c>
      <c r="C35" s="10" t="s">
        <v>178</v>
      </c>
      <c r="D35" s="610"/>
    </row>
    <row r="36" spans="1:4" ht="12" customHeight="1">
      <c r="A36" s="503"/>
      <c r="B36" s="323" t="s">
        <v>127</v>
      </c>
      <c r="C36" s="10" t="s">
        <v>329</v>
      </c>
      <c r="D36" s="610"/>
    </row>
    <row r="37" spans="1:4" ht="12" customHeight="1" thickBot="1">
      <c r="A37" s="503"/>
      <c r="B37" s="323" t="s">
        <v>139</v>
      </c>
      <c r="C37" s="10" t="s">
        <v>330</v>
      </c>
      <c r="D37" s="610"/>
    </row>
    <row r="38" spans="1:4" ht="12" customHeight="1" thickBot="1">
      <c r="A38" s="425" t="s">
        <v>4</v>
      </c>
      <c r="B38" s="38"/>
      <c r="C38" s="56" t="s">
        <v>464</v>
      </c>
      <c r="D38" s="257">
        <f>SUM(D39:D42)</f>
        <v>0</v>
      </c>
    </row>
    <row r="39" spans="1:4" s="185" customFormat="1" ht="12" customHeight="1">
      <c r="A39" s="502"/>
      <c r="B39" s="344" t="s">
        <v>130</v>
      </c>
      <c r="C39" s="13" t="s">
        <v>333</v>
      </c>
      <c r="D39" s="273"/>
    </row>
    <row r="40" spans="1:4" ht="12" customHeight="1">
      <c r="A40" s="503"/>
      <c r="B40" s="323" t="s">
        <v>131</v>
      </c>
      <c r="C40" s="10" t="s">
        <v>334</v>
      </c>
      <c r="D40" s="610"/>
    </row>
    <row r="41" spans="1:4" ht="12" customHeight="1">
      <c r="A41" s="503"/>
      <c r="B41" s="323" t="s">
        <v>134</v>
      </c>
      <c r="C41" s="10" t="s">
        <v>341</v>
      </c>
      <c r="D41" s="610"/>
    </row>
    <row r="42" spans="1:4" ht="12" customHeight="1" thickBot="1">
      <c r="A42" s="503"/>
      <c r="B42" s="323" t="s">
        <v>151</v>
      </c>
      <c r="C42" s="10" t="s">
        <v>54</v>
      </c>
      <c r="D42" s="610"/>
    </row>
    <row r="43" spans="1:4" ht="12" customHeight="1" thickBot="1">
      <c r="A43" s="425" t="s">
        <v>5</v>
      </c>
      <c r="B43" s="38"/>
      <c r="C43" s="56" t="s">
        <v>466</v>
      </c>
      <c r="D43" s="345"/>
    </row>
    <row r="44" spans="1:4" ht="15" customHeight="1" thickBot="1">
      <c r="A44" s="425" t="s">
        <v>6</v>
      </c>
      <c r="B44" s="479"/>
      <c r="C44" s="505" t="s">
        <v>468</v>
      </c>
      <c r="D44" s="257">
        <f>+D32+D38+D43</f>
        <v>0</v>
      </c>
    </row>
    <row r="45" spans="1:4" ht="13.5" thickBot="1">
      <c r="A45" s="506"/>
      <c r="B45" s="507"/>
      <c r="C45" s="507"/>
      <c r="D45" s="507"/>
    </row>
    <row r="46" spans="1:4" ht="15" customHeight="1" thickBot="1">
      <c r="A46" s="508" t="s">
        <v>452</v>
      </c>
      <c r="B46" s="509"/>
      <c r="C46" s="510"/>
      <c r="D46" s="224"/>
    </row>
    <row r="47" spans="1:4" ht="14.25" customHeight="1" thickBot="1">
      <c r="A47" s="508" t="s">
        <v>453</v>
      </c>
      <c r="B47" s="509"/>
      <c r="C47" s="510"/>
      <c r="D47" s="224"/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C12" sqref="C12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72.00390625" style="5" customWidth="1"/>
    <col min="4" max="4" width="25.00390625" style="5" customWidth="1"/>
    <col min="5" max="16384" width="9.375" style="5" customWidth="1"/>
  </cols>
  <sheetData>
    <row r="1" spans="1:4" s="3" customFormat="1" ht="21" customHeight="1" thickBot="1">
      <c r="A1" s="453"/>
      <c r="B1" s="454"/>
      <c r="C1" s="516"/>
      <c r="D1" s="514" t="s">
        <v>470</v>
      </c>
    </row>
    <row r="2" spans="1:4" s="181" customFormat="1" ht="25.5" customHeight="1">
      <c r="A2" s="680" t="s">
        <v>435</v>
      </c>
      <c r="B2" s="681"/>
      <c r="C2" s="511" t="s">
        <v>473</v>
      </c>
      <c r="D2" s="517" t="s">
        <v>64</v>
      </c>
    </row>
    <row r="3" spans="1:4" s="181" customFormat="1" ht="16.5" thickBot="1">
      <c r="A3" s="457" t="s">
        <v>434</v>
      </c>
      <c r="B3" s="458"/>
      <c r="C3" s="518" t="s">
        <v>471</v>
      </c>
      <c r="D3" s="519"/>
    </row>
    <row r="4" spans="1:4" s="182" customFormat="1" ht="15.75" customHeight="1" thickBot="1">
      <c r="A4" s="459"/>
      <c r="B4" s="459"/>
      <c r="C4" s="459"/>
      <c r="D4" s="460" t="s">
        <v>45</v>
      </c>
    </row>
    <row r="5" spans="1:4" ht="13.5" thickBot="1">
      <c r="A5" s="682" t="s">
        <v>436</v>
      </c>
      <c r="B5" s="683"/>
      <c r="C5" s="461" t="s">
        <v>46</v>
      </c>
      <c r="D5" s="462" t="s">
        <v>47</v>
      </c>
    </row>
    <row r="6" spans="1:4" s="131" customFormat="1" ht="12.75" customHeight="1" thickBot="1">
      <c r="A6" s="417">
        <v>1</v>
      </c>
      <c r="B6" s="418">
        <v>2</v>
      </c>
      <c r="C6" s="418">
        <v>3</v>
      </c>
      <c r="D6" s="419">
        <v>4</v>
      </c>
    </row>
    <row r="7" spans="1:4" s="131" customFormat="1" ht="15.75" customHeight="1" thickBot="1">
      <c r="A7" s="463"/>
      <c r="B7" s="464"/>
      <c r="C7" s="464" t="s">
        <v>48</v>
      </c>
      <c r="D7" s="465"/>
    </row>
    <row r="8" spans="1:4" s="183" customFormat="1" ht="12" customHeight="1" thickBot="1">
      <c r="A8" s="417" t="s">
        <v>3</v>
      </c>
      <c r="B8" s="466"/>
      <c r="C8" s="467" t="s">
        <v>454</v>
      </c>
      <c r="D8" s="257">
        <f>SUM(D9:D16)</f>
        <v>0</v>
      </c>
    </row>
    <row r="9" spans="1:4" s="183" customFormat="1" ht="12" customHeight="1">
      <c r="A9" s="471"/>
      <c r="B9" s="469" t="s">
        <v>124</v>
      </c>
      <c r="C9" s="17" t="s">
        <v>253</v>
      </c>
      <c r="D9" s="615"/>
    </row>
    <row r="10" spans="1:4" s="183" customFormat="1" ht="12" customHeight="1">
      <c r="A10" s="468"/>
      <c r="B10" s="469" t="s">
        <v>125</v>
      </c>
      <c r="C10" s="10" t="s">
        <v>254</v>
      </c>
      <c r="D10" s="610"/>
    </row>
    <row r="11" spans="1:4" s="183" customFormat="1" ht="12" customHeight="1">
      <c r="A11" s="468"/>
      <c r="B11" s="469" t="s">
        <v>126</v>
      </c>
      <c r="C11" s="10" t="s">
        <v>255</v>
      </c>
      <c r="D11" s="610"/>
    </row>
    <row r="12" spans="1:4" s="183" customFormat="1" ht="12" customHeight="1">
      <c r="A12" s="468"/>
      <c r="B12" s="469" t="s">
        <v>127</v>
      </c>
      <c r="C12" s="10" t="s">
        <v>256</v>
      </c>
      <c r="D12" s="610"/>
    </row>
    <row r="13" spans="1:4" s="183" customFormat="1" ht="12" customHeight="1">
      <c r="A13" s="468"/>
      <c r="B13" s="469" t="s">
        <v>190</v>
      </c>
      <c r="C13" s="9" t="s">
        <v>257</v>
      </c>
      <c r="D13" s="610"/>
    </row>
    <row r="14" spans="1:4" s="183" customFormat="1" ht="12" customHeight="1">
      <c r="A14" s="473"/>
      <c r="B14" s="469" t="s">
        <v>128</v>
      </c>
      <c r="C14" s="10" t="s">
        <v>258</v>
      </c>
      <c r="D14" s="616"/>
    </row>
    <row r="15" spans="1:4" s="184" customFormat="1" ht="12" customHeight="1">
      <c r="A15" s="468"/>
      <c r="B15" s="469" t="s">
        <v>129</v>
      </c>
      <c r="C15" s="10" t="s">
        <v>455</v>
      </c>
      <c r="D15" s="610"/>
    </row>
    <row r="16" spans="1:4" s="184" customFormat="1" ht="12" customHeight="1" thickBot="1">
      <c r="A16" s="474"/>
      <c r="B16" s="475" t="s">
        <v>140</v>
      </c>
      <c r="C16" s="9" t="s">
        <v>409</v>
      </c>
      <c r="D16" s="353"/>
    </row>
    <row r="17" spans="1:4" s="183" customFormat="1" ht="12" customHeight="1" thickBot="1">
      <c r="A17" s="417" t="s">
        <v>4</v>
      </c>
      <c r="B17" s="466"/>
      <c r="C17" s="467" t="s">
        <v>456</v>
      </c>
      <c r="D17" s="257">
        <f>SUM(D18:D21)</f>
        <v>0</v>
      </c>
    </row>
    <row r="18" spans="1:4" s="184" customFormat="1" ht="12" customHeight="1">
      <c r="A18" s="468"/>
      <c r="B18" s="469" t="s">
        <v>130</v>
      </c>
      <c r="C18" s="13" t="s">
        <v>148</v>
      </c>
      <c r="D18" s="610"/>
    </row>
    <row r="19" spans="1:4" s="184" customFormat="1" ht="12" customHeight="1">
      <c r="A19" s="468"/>
      <c r="B19" s="469" t="s">
        <v>131</v>
      </c>
      <c r="C19" s="10" t="s">
        <v>149</v>
      </c>
      <c r="D19" s="610"/>
    </row>
    <row r="20" spans="1:4" s="184" customFormat="1" ht="12" customHeight="1">
      <c r="A20" s="468"/>
      <c r="B20" s="469" t="s">
        <v>132</v>
      </c>
      <c r="C20" s="10" t="s">
        <v>457</v>
      </c>
      <c r="D20" s="610"/>
    </row>
    <row r="21" spans="1:4" s="184" customFormat="1" ht="12" customHeight="1" thickBot="1">
      <c r="A21" s="468"/>
      <c r="B21" s="469" t="s">
        <v>133</v>
      </c>
      <c r="C21" s="10" t="s">
        <v>150</v>
      </c>
      <c r="D21" s="610"/>
    </row>
    <row r="22" spans="1:4" s="184" customFormat="1" ht="12" customHeight="1" thickBot="1">
      <c r="A22" s="425" t="s">
        <v>5</v>
      </c>
      <c r="B22" s="231"/>
      <c r="C22" s="231" t="s">
        <v>458</v>
      </c>
      <c r="D22" s="345"/>
    </row>
    <row r="23" spans="1:4" s="183" customFormat="1" ht="12" customHeight="1" thickBot="1">
      <c r="A23" s="425" t="s">
        <v>6</v>
      </c>
      <c r="B23" s="466"/>
      <c r="C23" s="231" t="s">
        <v>459</v>
      </c>
      <c r="D23" s="345"/>
    </row>
    <row r="24" spans="1:4" s="183" customFormat="1" ht="12" customHeight="1" thickBot="1">
      <c r="A24" s="417" t="s">
        <v>7</v>
      </c>
      <c r="B24" s="350"/>
      <c r="C24" s="231" t="s">
        <v>460</v>
      </c>
      <c r="D24" s="611">
        <f>+D25+D26</f>
        <v>0</v>
      </c>
    </row>
    <row r="25" spans="1:4" s="183" customFormat="1" ht="12" customHeight="1">
      <c r="A25" s="471"/>
      <c r="B25" s="346" t="s">
        <v>108</v>
      </c>
      <c r="C25" s="302" t="s">
        <v>93</v>
      </c>
      <c r="D25" s="606"/>
    </row>
    <row r="26" spans="1:4" s="183" customFormat="1" ht="12" customHeight="1" thickBot="1">
      <c r="A26" s="477"/>
      <c r="B26" s="348" t="s">
        <v>109</v>
      </c>
      <c r="C26" s="304" t="s">
        <v>461</v>
      </c>
      <c r="D26" s="607"/>
    </row>
    <row r="27" spans="1:4" s="184" customFormat="1" ht="12" customHeight="1" thickBot="1">
      <c r="A27" s="485" t="s">
        <v>8</v>
      </c>
      <c r="B27" s="486"/>
      <c r="C27" s="231" t="s">
        <v>462</v>
      </c>
      <c r="D27" s="345"/>
    </row>
    <row r="28" spans="1:4" s="184" customFormat="1" ht="15" customHeight="1" thickBot="1">
      <c r="A28" s="485" t="s">
        <v>9</v>
      </c>
      <c r="B28" s="490"/>
      <c r="C28" s="491" t="s">
        <v>463</v>
      </c>
      <c r="D28" s="611">
        <f>SUM(D8,D17,D22,D23,D24,D27)</f>
        <v>0</v>
      </c>
    </row>
    <row r="29" spans="1:4" s="184" customFormat="1" ht="15" customHeight="1">
      <c r="A29" s="493"/>
      <c r="B29" s="493"/>
      <c r="C29" s="494"/>
      <c r="D29" s="495"/>
    </row>
    <row r="30" spans="1:4" ht="13.5" thickBot="1">
      <c r="A30" s="496"/>
      <c r="B30" s="497"/>
      <c r="C30" s="497"/>
      <c r="D30" s="497"/>
    </row>
    <row r="31" spans="1:4" s="131" customFormat="1" ht="16.5" customHeight="1" thickBot="1">
      <c r="A31" s="498"/>
      <c r="B31" s="499"/>
      <c r="C31" s="500" t="s">
        <v>53</v>
      </c>
      <c r="D31" s="501"/>
    </row>
    <row r="32" spans="1:4" s="185" customFormat="1" ht="12" customHeight="1" thickBot="1">
      <c r="A32" s="425" t="s">
        <v>3</v>
      </c>
      <c r="B32" s="38"/>
      <c r="C32" s="56" t="s">
        <v>327</v>
      </c>
      <c r="D32" s="257">
        <f>SUM(D33:D37)</f>
        <v>0</v>
      </c>
    </row>
    <row r="33" spans="1:4" ht="12" customHeight="1">
      <c r="A33" s="502"/>
      <c r="B33" s="344" t="s">
        <v>124</v>
      </c>
      <c r="C33" s="13" t="s">
        <v>34</v>
      </c>
      <c r="D33" s="273"/>
    </row>
    <row r="34" spans="1:4" ht="12" customHeight="1">
      <c r="A34" s="503"/>
      <c r="B34" s="323" t="s">
        <v>125</v>
      </c>
      <c r="C34" s="10" t="s">
        <v>328</v>
      </c>
      <c r="D34" s="610"/>
    </row>
    <row r="35" spans="1:4" ht="12" customHeight="1">
      <c r="A35" s="503"/>
      <c r="B35" s="323" t="s">
        <v>126</v>
      </c>
      <c r="C35" s="10" t="s">
        <v>178</v>
      </c>
      <c r="D35" s="610"/>
    </row>
    <row r="36" spans="1:4" ht="12" customHeight="1">
      <c r="A36" s="503"/>
      <c r="B36" s="323" t="s">
        <v>127</v>
      </c>
      <c r="C36" s="10" t="s">
        <v>329</v>
      </c>
      <c r="D36" s="610"/>
    </row>
    <row r="37" spans="1:4" ht="12" customHeight="1" thickBot="1">
      <c r="A37" s="503"/>
      <c r="B37" s="323" t="s">
        <v>139</v>
      </c>
      <c r="C37" s="10" t="s">
        <v>330</v>
      </c>
      <c r="D37" s="610"/>
    </row>
    <row r="38" spans="1:4" ht="12" customHeight="1" thickBot="1">
      <c r="A38" s="425" t="s">
        <v>4</v>
      </c>
      <c r="B38" s="38"/>
      <c r="C38" s="56" t="s">
        <v>464</v>
      </c>
      <c r="D38" s="257">
        <f>SUM(D39:D42)</f>
        <v>0</v>
      </c>
    </row>
    <row r="39" spans="1:4" s="185" customFormat="1" ht="12" customHeight="1">
      <c r="A39" s="502"/>
      <c r="B39" s="344" t="s">
        <v>130</v>
      </c>
      <c r="C39" s="13" t="s">
        <v>333</v>
      </c>
      <c r="D39" s="273"/>
    </row>
    <row r="40" spans="1:4" ht="12" customHeight="1">
      <c r="A40" s="503"/>
      <c r="B40" s="323" t="s">
        <v>131</v>
      </c>
      <c r="C40" s="10" t="s">
        <v>334</v>
      </c>
      <c r="D40" s="610"/>
    </row>
    <row r="41" spans="1:4" ht="12" customHeight="1">
      <c r="A41" s="503"/>
      <c r="B41" s="323" t="s">
        <v>134</v>
      </c>
      <c r="C41" s="10" t="s">
        <v>341</v>
      </c>
      <c r="D41" s="610"/>
    </row>
    <row r="42" spans="1:4" ht="12" customHeight="1" thickBot="1">
      <c r="A42" s="503"/>
      <c r="B42" s="323" t="s">
        <v>151</v>
      </c>
      <c r="C42" s="10" t="s">
        <v>54</v>
      </c>
      <c r="D42" s="610"/>
    </row>
    <row r="43" spans="1:4" ht="12" customHeight="1" thickBot="1">
      <c r="A43" s="425" t="s">
        <v>5</v>
      </c>
      <c r="B43" s="38"/>
      <c r="C43" s="56" t="s">
        <v>466</v>
      </c>
      <c r="D43" s="345"/>
    </row>
    <row r="44" spans="1:4" ht="15" customHeight="1" thickBot="1">
      <c r="A44" s="425" t="s">
        <v>6</v>
      </c>
      <c r="B44" s="479"/>
      <c r="C44" s="505" t="s">
        <v>468</v>
      </c>
      <c r="D44" s="257">
        <f>+D32+D38+D43</f>
        <v>0</v>
      </c>
    </row>
    <row r="45" spans="1:4" ht="13.5" thickBot="1">
      <c r="A45" s="506"/>
      <c r="B45" s="507"/>
      <c r="C45" s="507"/>
      <c r="D45" s="507"/>
    </row>
    <row r="46" spans="1:4" ht="15" customHeight="1" thickBot="1">
      <c r="A46" s="508" t="s">
        <v>452</v>
      </c>
      <c r="B46" s="509"/>
      <c r="C46" s="510"/>
      <c r="D46" s="224"/>
    </row>
    <row r="47" spans="1:4" ht="14.25" customHeight="1" thickBot="1">
      <c r="A47" s="508" t="s">
        <v>453</v>
      </c>
      <c r="B47" s="509"/>
      <c r="C47" s="510"/>
      <c r="D47" s="224"/>
    </row>
  </sheetData>
  <sheetProtection sheet="1" objects="1" scenarios="1"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25"/>
  <sheetViews>
    <sheetView workbookViewId="0" topLeftCell="A1">
      <selection activeCell="G25" sqref="G25"/>
    </sheetView>
  </sheetViews>
  <sheetFormatPr defaultColWidth="9.00390625" defaultRowHeight="12.75"/>
  <cols>
    <col min="1" max="1" width="5.50390625" style="101" customWidth="1"/>
    <col min="2" max="2" width="33.125" style="101" customWidth="1"/>
    <col min="3" max="3" width="12.375" style="101" customWidth="1"/>
    <col min="4" max="4" width="11.50390625" style="101" customWidth="1"/>
    <col min="5" max="5" width="11.375" style="101" customWidth="1"/>
    <col min="6" max="6" width="11.00390625" style="101" customWidth="1"/>
    <col min="7" max="7" width="14.375" style="101" customWidth="1"/>
    <col min="8" max="16384" width="9.375" style="101" customWidth="1"/>
  </cols>
  <sheetData>
    <row r="2" spans="1:7" s="362" customFormat="1" ht="27" customHeight="1">
      <c r="A2" s="360" t="s">
        <v>492</v>
      </c>
      <c r="B2" s="361"/>
      <c r="C2" s="684" t="s">
        <v>493</v>
      </c>
      <c r="D2" s="684"/>
      <c r="E2" s="684"/>
      <c r="F2" s="684"/>
      <c r="G2" s="684"/>
    </row>
    <row r="3" spans="1:7" s="362" customFormat="1" ht="15.75">
      <c r="A3" s="361"/>
      <c r="B3" s="361"/>
      <c r="C3" s="361"/>
      <c r="D3" s="361"/>
      <c r="E3" s="361"/>
      <c r="F3" s="361"/>
      <c r="G3" s="361"/>
    </row>
    <row r="4" spans="1:7" s="362" customFormat="1" ht="24.75" customHeight="1">
      <c r="A4" s="360" t="s">
        <v>494</v>
      </c>
      <c r="B4" s="361"/>
      <c r="C4" s="684" t="s">
        <v>493</v>
      </c>
      <c r="D4" s="684"/>
      <c r="E4" s="684"/>
      <c r="F4" s="684"/>
      <c r="G4" s="361"/>
    </row>
    <row r="5" spans="1:7" s="363" customFormat="1" ht="12.75">
      <c r="A5" s="438"/>
      <c r="B5" s="438"/>
      <c r="C5" s="438"/>
      <c r="D5" s="438"/>
      <c r="E5" s="438"/>
      <c r="F5" s="438"/>
      <c r="G5" s="438"/>
    </row>
    <row r="6" spans="1:7" s="364" customFormat="1" ht="15" customHeight="1">
      <c r="A6" s="535" t="s">
        <v>495</v>
      </c>
      <c r="B6" s="534"/>
      <c r="C6" s="534"/>
      <c r="D6" s="520"/>
      <c r="E6" s="520"/>
      <c r="F6" s="520"/>
      <c r="G6" s="520"/>
    </row>
    <row r="7" spans="1:7" s="364" customFormat="1" ht="15" customHeight="1" thickBot="1">
      <c r="A7" s="535" t="s">
        <v>496</v>
      </c>
      <c r="B7" s="520"/>
      <c r="C7" s="520"/>
      <c r="D7" s="520"/>
      <c r="E7" s="520"/>
      <c r="F7" s="520"/>
      <c r="G7" s="520"/>
    </row>
    <row r="8" spans="1:7" s="161" customFormat="1" ht="42" customHeight="1" thickBot="1">
      <c r="A8" s="414" t="s">
        <v>1</v>
      </c>
      <c r="B8" s="415" t="s">
        <v>497</v>
      </c>
      <c r="C8" s="415" t="s">
        <v>498</v>
      </c>
      <c r="D8" s="415" t="s">
        <v>499</v>
      </c>
      <c r="E8" s="415" t="s">
        <v>500</v>
      </c>
      <c r="F8" s="415" t="s">
        <v>501</v>
      </c>
      <c r="G8" s="416" t="s">
        <v>42</v>
      </c>
    </row>
    <row r="9" spans="1:7" ht="24" customHeight="1">
      <c r="A9" s="521" t="s">
        <v>3</v>
      </c>
      <c r="B9" s="423" t="s">
        <v>502</v>
      </c>
      <c r="C9" s="365"/>
      <c r="D9" s="365"/>
      <c r="E9" s="365"/>
      <c r="F9" s="365"/>
      <c r="G9" s="522">
        <f>SUM(C9:F9)</f>
        <v>0</v>
      </c>
    </row>
    <row r="10" spans="1:7" ht="24" customHeight="1">
      <c r="A10" s="523" t="s">
        <v>4</v>
      </c>
      <c r="B10" s="424" t="s">
        <v>503</v>
      </c>
      <c r="C10" s="366"/>
      <c r="D10" s="366"/>
      <c r="E10" s="366"/>
      <c r="F10" s="366"/>
      <c r="G10" s="524">
        <f aca="true" t="shared" si="0" ref="G10:G15">SUM(C10:F10)</f>
        <v>0</v>
      </c>
    </row>
    <row r="11" spans="1:7" ht="24" customHeight="1">
      <c r="A11" s="523" t="s">
        <v>5</v>
      </c>
      <c r="B11" s="424" t="s">
        <v>504</v>
      </c>
      <c r="C11" s="366"/>
      <c r="D11" s="366"/>
      <c r="E11" s="366"/>
      <c r="F11" s="366"/>
      <c r="G11" s="524">
        <f t="shared" si="0"/>
        <v>0</v>
      </c>
    </row>
    <row r="12" spans="1:7" ht="24" customHeight="1">
      <c r="A12" s="523" t="s">
        <v>6</v>
      </c>
      <c r="B12" s="424" t="s">
        <v>505</v>
      </c>
      <c r="C12" s="366"/>
      <c r="D12" s="366"/>
      <c r="E12" s="366"/>
      <c r="F12" s="366"/>
      <c r="G12" s="524">
        <f t="shared" si="0"/>
        <v>0</v>
      </c>
    </row>
    <row r="13" spans="1:7" ht="24" customHeight="1">
      <c r="A13" s="523" t="s">
        <v>7</v>
      </c>
      <c r="B13" s="424" t="s">
        <v>506</v>
      </c>
      <c r="C13" s="366"/>
      <c r="D13" s="366"/>
      <c r="E13" s="366"/>
      <c r="F13" s="366"/>
      <c r="G13" s="524">
        <f t="shared" si="0"/>
        <v>0</v>
      </c>
    </row>
    <row r="14" spans="1:7" ht="24" customHeight="1" thickBot="1">
      <c r="A14" s="525" t="s">
        <v>8</v>
      </c>
      <c r="B14" s="526" t="s">
        <v>507</v>
      </c>
      <c r="C14" s="367"/>
      <c r="D14" s="367"/>
      <c r="E14" s="367"/>
      <c r="F14" s="367"/>
      <c r="G14" s="527">
        <f t="shared" si="0"/>
        <v>0</v>
      </c>
    </row>
    <row r="15" spans="1:7" s="368" customFormat="1" ht="24" customHeight="1" thickBot="1">
      <c r="A15" s="528" t="s">
        <v>9</v>
      </c>
      <c r="B15" s="529" t="s">
        <v>42</v>
      </c>
      <c r="C15" s="530">
        <f>SUM(C9:C14)</f>
        <v>0</v>
      </c>
      <c r="D15" s="530">
        <f>SUM(D9:D14)</f>
        <v>0</v>
      </c>
      <c r="E15" s="530">
        <f>SUM(E9:E14)</f>
        <v>0</v>
      </c>
      <c r="F15" s="530">
        <f>SUM(F9:F14)</f>
        <v>0</v>
      </c>
      <c r="G15" s="531">
        <f t="shared" si="0"/>
        <v>0</v>
      </c>
    </row>
    <row r="16" spans="1:7" s="363" customFormat="1" ht="12.75">
      <c r="A16" s="438"/>
      <c r="B16" s="438"/>
      <c r="C16" s="438"/>
      <c r="D16" s="438"/>
      <c r="E16" s="438"/>
      <c r="F16" s="438"/>
      <c r="G16" s="438"/>
    </row>
    <row r="17" spans="1:7" s="363" customFormat="1" ht="12.75">
      <c r="A17" s="438"/>
      <c r="B17" s="438"/>
      <c r="C17" s="438"/>
      <c r="D17" s="438"/>
      <c r="E17" s="438"/>
      <c r="F17" s="438"/>
      <c r="G17" s="438"/>
    </row>
    <row r="18" spans="1:7" s="363" customFormat="1" ht="12.75">
      <c r="A18" s="438"/>
      <c r="B18" s="438"/>
      <c r="C18" s="438"/>
      <c r="D18" s="438"/>
      <c r="E18" s="438"/>
      <c r="F18" s="438"/>
      <c r="G18" s="438"/>
    </row>
    <row r="19" spans="1:7" s="363" customFormat="1" ht="15.75">
      <c r="A19" s="362" t="s">
        <v>509</v>
      </c>
      <c r="B19" s="438"/>
      <c r="C19" s="438"/>
      <c r="D19" s="438"/>
      <c r="E19" s="438"/>
      <c r="F19" s="438"/>
      <c r="G19" s="438"/>
    </row>
    <row r="20" spans="1:7" s="363" customFormat="1" ht="12.75">
      <c r="A20" s="438"/>
      <c r="B20" s="438"/>
      <c r="C20" s="438"/>
      <c r="D20" s="438"/>
      <c r="E20" s="438"/>
      <c r="F20" s="438"/>
      <c r="G20" s="438"/>
    </row>
    <row r="21" spans="1:7" ht="12.75">
      <c r="A21" s="438"/>
      <c r="B21" s="438"/>
      <c r="C21" s="438"/>
      <c r="D21" s="438"/>
      <c r="E21" s="438"/>
      <c r="F21" s="438"/>
      <c r="G21" s="438"/>
    </row>
    <row r="22" spans="1:7" ht="12.75">
      <c r="A22" s="438"/>
      <c r="B22" s="438"/>
      <c r="C22" s="363"/>
      <c r="D22" s="363"/>
      <c r="E22" s="363"/>
      <c r="F22" s="363"/>
      <c r="G22" s="438"/>
    </row>
    <row r="23" spans="1:7" ht="13.5">
      <c r="A23" s="438"/>
      <c r="B23" s="438"/>
      <c r="C23" s="532"/>
      <c r="D23" s="533" t="s">
        <v>508</v>
      </c>
      <c r="E23" s="533"/>
      <c r="F23" s="532"/>
      <c r="G23" s="438"/>
    </row>
    <row r="24" spans="3:6" ht="13.5">
      <c r="C24" s="369"/>
      <c r="D24" s="370"/>
      <c r="E24" s="370"/>
      <c r="F24" s="369"/>
    </row>
    <row r="25" spans="3:6" ht="13.5">
      <c r="C25" s="369"/>
      <c r="D25" s="370"/>
      <c r="E25" s="370"/>
      <c r="F25" s="369"/>
    </row>
  </sheetData>
  <sheetProtection sheet="1" objects="1" scenarios="1"/>
  <mergeCells count="2">
    <mergeCell ref="C2:G2"/>
    <mergeCell ref="C4:F4"/>
  </mergeCells>
  <printOptions horizontalCentered="1"/>
  <pageMargins left="0.7874015748031497" right="0.7874015748031497" top="1.7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Adatszolgáltatás 
az elismert tartozásállományról&amp;R&amp;"Times New Roman CE,Félkövér dőlt"&amp;11 15. melléklet a ……/2012. (….)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31"/>
  <sheetViews>
    <sheetView zoomScale="120" zoomScaleNormal="120" zoomScaleSheetLayoutView="130" workbookViewId="0" topLeftCell="A1">
      <selection activeCell="E80" sqref="E80"/>
    </sheetView>
  </sheetViews>
  <sheetFormatPr defaultColWidth="9.00390625" defaultRowHeight="12.75"/>
  <cols>
    <col min="1" max="1" width="7.875" style="77" customWidth="1"/>
    <col min="2" max="2" width="73.50390625" style="77" customWidth="1"/>
    <col min="3" max="5" width="16.625" style="77" customWidth="1"/>
    <col min="6" max="6" width="9.00390625" style="77" customWidth="1"/>
    <col min="7" max="16384" width="9.375" style="77" customWidth="1"/>
  </cols>
  <sheetData>
    <row r="1" spans="1:5" ht="15.75" customHeight="1">
      <c r="A1" s="76" t="s">
        <v>0</v>
      </c>
      <c r="B1" s="76"/>
      <c r="C1" s="76"/>
      <c r="D1" s="76"/>
      <c r="E1" s="76"/>
    </row>
    <row r="2" spans="1:5" ht="15.75" customHeight="1" thickBot="1">
      <c r="A2" s="626" t="s">
        <v>199</v>
      </c>
      <c r="B2" s="626"/>
      <c r="C2" s="298"/>
      <c r="D2" s="298"/>
      <c r="E2" s="297"/>
    </row>
    <row r="3" spans="1:5" ht="37.5" customHeight="1" thickBot="1">
      <c r="A3" s="46" t="s">
        <v>75</v>
      </c>
      <c r="B3" s="47" t="s">
        <v>2</v>
      </c>
      <c r="C3" s="47" t="s">
        <v>483</v>
      </c>
      <c r="D3" s="47" t="s">
        <v>484</v>
      </c>
      <c r="E3" s="358" t="s">
        <v>242</v>
      </c>
    </row>
    <row r="4" spans="1:5" s="79" customFormat="1" ht="12" customHeight="1" thickBot="1">
      <c r="A4" s="65">
        <v>1</v>
      </c>
      <c r="B4" s="66">
        <v>2</v>
      </c>
      <c r="C4" s="66">
        <v>3</v>
      </c>
      <c r="D4" s="66">
        <v>4</v>
      </c>
      <c r="E4" s="359">
        <v>5</v>
      </c>
    </row>
    <row r="5" spans="1:5" s="2" customFormat="1" ht="12" customHeight="1" thickBot="1">
      <c r="A5" s="40" t="s">
        <v>3</v>
      </c>
      <c r="B5" s="41" t="s">
        <v>243</v>
      </c>
      <c r="C5" s="547">
        <f>+C6+C13+C22</f>
        <v>0</v>
      </c>
      <c r="D5" s="547">
        <f>+D6+D13+D22</f>
        <v>0</v>
      </c>
      <c r="E5" s="548">
        <f>+E6+E13+E22</f>
        <v>0</v>
      </c>
    </row>
    <row r="6" spans="1:5" s="2" customFormat="1" ht="12" customHeight="1" thickBot="1">
      <c r="A6" s="37" t="s">
        <v>4</v>
      </c>
      <c r="B6" s="38" t="s">
        <v>244</v>
      </c>
      <c r="C6" s="549">
        <f>SUM(C7:C12)</f>
        <v>0</v>
      </c>
      <c r="D6" s="549">
        <f>SUM(D7:D12)</f>
        <v>0</v>
      </c>
      <c r="E6" s="550">
        <f>SUM(E7:E12)</f>
        <v>0</v>
      </c>
    </row>
    <row r="7" spans="1:5" s="2" customFormat="1" ht="12" customHeight="1">
      <c r="A7" s="22" t="s">
        <v>130</v>
      </c>
      <c r="B7" s="10" t="s">
        <v>50</v>
      </c>
      <c r="C7" s="536"/>
      <c r="D7" s="536"/>
      <c r="E7" s="551">
        <v>0</v>
      </c>
    </row>
    <row r="8" spans="1:5" s="2" customFormat="1" ht="12" customHeight="1">
      <c r="A8" s="22" t="s">
        <v>131</v>
      </c>
      <c r="B8" s="10" t="s">
        <v>92</v>
      </c>
      <c r="C8" s="536"/>
      <c r="D8" s="536"/>
      <c r="E8" s="551"/>
    </row>
    <row r="9" spans="1:5" s="2" customFormat="1" ht="12" customHeight="1">
      <c r="A9" s="22" t="s">
        <v>132</v>
      </c>
      <c r="B9" s="10" t="s">
        <v>51</v>
      </c>
      <c r="C9" s="536"/>
      <c r="D9" s="536"/>
      <c r="E9" s="551">
        <v>0</v>
      </c>
    </row>
    <row r="10" spans="1:5" s="2" customFormat="1" ht="12" customHeight="1">
      <c r="A10" s="22" t="s">
        <v>133</v>
      </c>
      <c r="B10" s="10" t="s">
        <v>245</v>
      </c>
      <c r="C10" s="536"/>
      <c r="D10" s="536"/>
      <c r="E10" s="551"/>
    </row>
    <row r="11" spans="1:5" s="2" customFormat="1" ht="12" customHeight="1">
      <c r="A11" s="22" t="s">
        <v>134</v>
      </c>
      <c r="B11" s="10" t="s">
        <v>246</v>
      </c>
      <c r="C11" s="536"/>
      <c r="D11" s="536"/>
      <c r="E11" s="551">
        <v>0</v>
      </c>
    </row>
    <row r="12" spans="1:5" s="2" customFormat="1" ht="12" customHeight="1" thickBot="1">
      <c r="A12" s="22" t="s">
        <v>144</v>
      </c>
      <c r="B12" s="10" t="s">
        <v>247</v>
      </c>
      <c r="C12" s="536"/>
      <c r="D12" s="536"/>
      <c r="E12" s="551"/>
    </row>
    <row r="13" spans="1:5" s="2" customFormat="1" ht="12" customHeight="1" thickBot="1">
      <c r="A13" s="37" t="s">
        <v>5</v>
      </c>
      <c r="B13" s="38" t="s">
        <v>248</v>
      </c>
      <c r="C13" s="549">
        <f>SUM(C14:C21)</f>
        <v>0</v>
      </c>
      <c r="D13" s="549">
        <f>SUM(D14:D21)</f>
        <v>0</v>
      </c>
      <c r="E13" s="550">
        <f>SUM(E14:E21)</f>
        <v>0</v>
      </c>
    </row>
    <row r="14" spans="1:5" s="2" customFormat="1" ht="12" customHeight="1">
      <c r="A14" s="26" t="s">
        <v>102</v>
      </c>
      <c r="B14" s="17" t="s">
        <v>253</v>
      </c>
      <c r="C14" s="537"/>
      <c r="D14" s="537"/>
      <c r="E14" s="552"/>
    </row>
    <row r="15" spans="1:5" s="2" customFormat="1" ht="12" customHeight="1">
      <c r="A15" s="22" t="s">
        <v>103</v>
      </c>
      <c r="B15" s="10" t="s">
        <v>254</v>
      </c>
      <c r="C15" s="536"/>
      <c r="D15" s="536"/>
      <c r="E15" s="551">
        <v>0</v>
      </c>
    </row>
    <row r="16" spans="1:5" s="2" customFormat="1" ht="12" customHeight="1">
      <c r="A16" s="22" t="s">
        <v>104</v>
      </c>
      <c r="B16" s="10" t="s">
        <v>255</v>
      </c>
      <c r="C16" s="536"/>
      <c r="D16" s="536"/>
      <c r="E16" s="551"/>
    </row>
    <row r="17" spans="1:5" s="2" customFormat="1" ht="12" customHeight="1">
      <c r="A17" s="22" t="s">
        <v>105</v>
      </c>
      <c r="B17" s="10" t="s">
        <v>256</v>
      </c>
      <c r="C17" s="536"/>
      <c r="D17" s="536"/>
      <c r="E17" s="551"/>
    </row>
    <row r="18" spans="1:5" s="2" customFormat="1" ht="12" customHeight="1">
      <c r="A18" s="21" t="s">
        <v>249</v>
      </c>
      <c r="B18" s="9" t="s">
        <v>257</v>
      </c>
      <c r="C18" s="538"/>
      <c r="D18" s="538"/>
      <c r="E18" s="553"/>
    </row>
    <row r="19" spans="1:5" s="2" customFormat="1" ht="12" customHeight="1">
      <c r="A19" s="22" t="s">
        <v>250</v>
      </c>
      <c r="B19" s="10" t="s">
        <v>258</v>
      </c>
      <c r="C19" s="536"/>
      <c r="D19" s="536"/>
      <c r="E19" s="551"/>
    </row>
    <row r="20" spans="1:5" s="2" customFormat="1" ht="12" customHeight="1">
      <c r="A20" s="22" t="s">
        <v>251</v>
      </c>
      <c r="B20" s="10" t="s">
        <v>259</v>
      </c>
      <c r="C20" s="536"/>
      <c r="D20" s="536"/>
      <c r="E20" s="551"/>
    </row>
    <row r="21" spans="1:5" s="2" customFormat="1" ht="12" customHeight="1" thickBot="1">
      <c r="A21" s="23" t="s">
        <v>252</v>
      </c>
      <c r="B21" s="12" t="s">
        <v>260</v>
      </c>
      <c r="C21" s="539"/>
      <c r="D21" s="539"/>
      <c r="E21" s="554"/>
    </row>
    <row r="22" spans="1:5" s="2" customFormat="1" ht="12" customHeight="1" thickBot="1">
      <c r="A22" s="37" t="s">
        <v>261</v>
      </c>
      <c r="B22" s="38" t="s">
        <v>263</v>
      </c>
      <c r="C22" s="540"/>
      <c r="D22" s="540"/>
      <c r="E22" s="555"/>
    </row>
    <row r="23" spans="1:5" s="2" customFormat="1" ht="12" customHeight="1" thickBot="1">
      <c r="A23" s="37" t="s">
        <v>7</v>
      </c>
      <c r="B23" s="38" t="s">
        <v>264</v>
      </c>
      <c r="C23" s="549">
        <f>SUM(C24:C31)</f>
        <v>0</v>
      </c>
      <c r="D23" s="549">
        <f>SUM(D24:D31)</f>
        <v>0</v>
      </c>
      <c r="E23" s="550">
        <f>SUM(E24:E31)</f>
        <v>0</v>
      </c>
    </row>
    <row r="24" spans="1:5" s="2" customFormat="1" ht="12" customHeight="1">
      <c r="A24" s="24" t="s">
        <v>108</v>
      </c>
      <c r="B24" s="13" t="s">
        <v>270</v>
      </c>
      <c r="C24" s="541"/>
      <c r="D24" s="541"/>
      <c r="E24" s="556">
        <v>0</v>
      </c>
    </row>
    <row r="25" spans="1:5" s="2" customFormat="1" ht="12" customHeight="1">
      <c r="A25" s="22" t="s">
        <v>109</v>
      </c>
      <c r="B25" s="10" t="s">
        <v>271</v>
      </c>
      <c r="C25" s="536"/>
      <c r="D25" s="536"/>
      <c r="E25" s="551"/>
    </row>
    <row r="26" spans="1:5" s="2" customFormat="1" ht="12" customHeight="1">
      <c r="A26" s="22" t="s">
        <v>110</v>
      </c>
      <c r="B26" s="10" t="s">
        <v>272</v>
      </c>
      <c r="C26" s="536"/>
      <c r="D26" s="536"/>
      <c r="E26" s="551"/>
    </row>
    <row r="27" spans="1:5" s="2" customFormat="1" ht="12" customHeight="1">
      <c r="A27" s="25" t="s">
        <v>265</v>
      </c>
      <c r="B27" s="10" t="s">
        <v>113</v>
      </c>
      <c r="C27" s="542"/>
      <c r="D27" s="542"/>
      <c r="E27" s="557"/>
    </row>
    <row r="28" spans="1:5" s="2" customFormat="1" ht="12" customHeight="1">
      <c r="A28" s="25" t="s">
        <v>266</v>
      </c>
      <c r="B28" s="10" t="s">
        <v>273</v>
      </c>
      <c r="C28" s="542"/>
      <c r="D28" s="542"/>
      <c r="E28" s="557"/>
    </row>
    <row r="29" spans="1:5" s="2" customFormat="1" ht="12" customHeight="1">
      <c r="A29" s="22" t="s">
        <v>267</v>
      </c>
      <c r="B29" s="10" t="s">
        <v>274</v>
      </c>
      <c r="C29" s="536"/>
      <c r="D29" s="536"/>
      <c r="E29" s="551"/>
    </row>
    <row r="30" spans="1:5" s="2" customFormat="1" ht="12" customHeight="1">
      <c r="A30" s="22" t="s">
        <v>268</v>
      </c>
      <c r="B30" s="10" t="s">
        <v>275</v>
      </c>
      <c r="C30" s="536"/>
      <c r="D30" s="536"/>
      <c r="E30" s="558"/>
    </row>
    <row r="31" spans="1:5" s="2" customFormat="1" ht="12" customHeight="1" thickBot="1">
      <c r="A31" s="22" t="s">
        <v>269</v>
      </c>
      <c r="B31" s="10" t="s">
        <v>276</v>
      </c>
      <c r="C31" s="536"/>
      <c r="D31" s="536"/>
      <c r="E31" s="558"/>
    </row>
    <row r="32" spans="1:5" s="2" customFormat="1" ht="12" customHeight="1" thickBot="1">
      <c r="A32" s="37" t="s">
        <v>8</v>
      </c>
      <c r="B32" s="38" t="s">
        <v>378</v>
      </c>
      <c r="C32" s="549">
        <f>+C33+C39</f>
        <v>0</v>
      </c>
      <c r="D32" s="549">
        <f>+D33+D39</f>
        <v>0</v>
      </c>
      <c r="E32" s="550">
        <f>+E33+E39</f>
        <v>0</v>
      </c>
    </row>
    <row r="33" spans="1:5" s="2" customFormat="1" ht="12" customHeight="1">
      <c r="A33" s="24" t="s">
        <v>111</v>
      </c>
      <c r="B33" s="45" t="s">
        <v>279</v>
      </c>
      <c r="C33" s="622">
        <f>SUM(C34:C38)</f>
        <v>0</v>
      </c>
      <c r="D33" s="622">
        <f>SUM(D34:D38)</f>
        <v>0</v>
      </c>
      <c r="E33" s="623">
        <f>SUM(E34:E38)</f>
        <v>0</v>
      </c>
    </row>
    <row r="34" spans="1:5" s="2" customFormat="1" ht="12" customHeight="1">
      <c r="A34" s="22" t="s">
        <v>114</v>
      </c>
      <c r="B34" s="43" t="s">
        <v>280</v>
      </c>
      <c r="C34" s="536"/>
      <c r="D34" s="536"/>
      <c r="E34" s="558"/>
    </row>
    <row r="35" spans="1:5" s="2" customFormat="1" ht="12" customHeight="1">
      <c r="A35" s="22" t="s">
        <v>115</v>
      </c>
      <c r="B35" s="43" t="s">
        <v>281</v>
      </c>
      <c r="C35" s="536"/>
      <c r="D35" s="536"/>
      <c r="E35" s="558"/>
    </row>
    <row r="36" spans="1:5" s="2" customFormat="1" ht="12" customHeight="1">
      <c r="A36" s="22" t="s">
        <v>116</v>
      </c>
      <c r="B36" s="43" t="s">
        <v>282</v>
      </c>
      <c r="C36" s="536"/>
      <c r="D36" s="536"/>
      <c r="E36" s="558">
        <v>0</v>
      </c>
    </row>
    <row r="37" spans="1:5" s="2" customFormat="1" ht="12" customHeight="1">
      <c r="A37" s="22" t="s">
        <v>117</v>
      </c>
      <c r="B37" s="43" t="s">
        <v>52</v>
      </c>
      <c r="C37" s="536"/>
      <c r="D37" s="536"/>
      <c r="E37" s="558">
        <v>0</v>
      </c>
    </row>
    <row r="38" spans="1:5" s="2" customFormat="1" ht="12" customHeight="1">
      <c r="A38" s="22" t="s">
        <v>277</v>
      </c>
      <c r="B38" s="43" t="s">
        <v>283</v>
      </c>
      <c r="C38" s="536"/>
      <c r="D38" s="536"/>
      <c r="E38" s="558">
        <v>0</v>
      </c>
    </row>
    <row r="39" spans="1:5" s="2" customFormat="1" ht="12" customHeight="1">
      <c r="A39" s="22" t="s">
        <v>112</v>
      </c>
      <c r="B39" s="45" t="s">
        <v>284</v>
      </c>
      <c r="C39" s="620">
        <f>SUM(C40:C44)</f>
        <v>0</v>
      </c>
      <c r="D39" s="620">
        <f>SUM(D40:D44)</f>
        <v>0</v>
      </c>
      <c r="E39" s="621">
        <f>SUM(E40:E44)</f>
        <v>0</v>
      </c>
    </row>
    <row r="40" spans="1:5" s="2" customFormat="1" ht="12" customHeight="1">
      <c r="A40" s="22" t="s">
        <v>120</v>
      </c>
      <c r="B40" s="43" t="s">
        <v>280</v>
      </c>
      <c r="C40" s="536"/>
      <c r="D40" s="536"/>
      <c r="E40" s="558"/>
    </row>
    <row r="41" spans="1:5" s="2" customFormat="1" ht="12" customHeight="1">
      <c r="A41" s="22" t="s">
        <v>121</v>
      </c>
      <c r="B41" s="43" t="s">
        <v>281</v>
      </c>
      <c r="C41" s="536"/>
      <c r="D41" s="536"/>
      <c r="E41" s="558"/>
    </row>
    <row r="42" spans="1:5" s="2" customFormat="1" ht="12" customHeight="1">
      <c r="A42" s="22" t="s">
        <v>122</v>
      </c>
      <c r="B42" s="43" t="s">
        <v>282</v>
      </c>
      <c r="C42" s="536"/>
      <c r="D42" s="536"/>
      <c r="E42" s="558"/>
    </row>
    <row r="43" spans="1:5" s="2" customFormat="1" ht="12" customHeight="1">
      <c r="A43" s="22" t="s">
        <v>123</v>
      </c>
      <c r="B43" s="43" t="s">
        <v>52</v>
      </c>
      <c r="C43" s="536"/>
      <c r="D43" s="536"/>
      <c r="E43" s="558"/>
    </row>
    <row r="44" spans="1:5" s="2" customFormat="1" ht="12" customHeight="1" thickBot="1">
      <c r="A44" s="25" t="s">
        <v>278</v>
      </c>
      <c r="B44" s="44" t="s">
        <v>491</v>
      </c>
      <c r="C44" s="542"/>
      <c r="D44" s="542"/>
      <c r="E44" s="559"/>
    </row>
    <row r="45" spans="1:5" s="2" customFormat="1" ht="12" customHeight="1" thickBot="1">
      <c r="A45" s="37" t="s">
        <v>285</v>
      </c>
      <c r="B45" s="38" t="s">
        <v>286</v>
      </c>
      <c r="C45" s="549">
        <f>SUM(C46:C48)</f>
        <v>0</v>
      </c>
      <c r="D45" s="549">
        <f>SUM(D46:D48)</f>
        <v>0</v>
      </c>
      <c r="E45" s="550">
        <f>SUM(E46:E48)</f>
        <v>0</v>
      </c>
    </row>
    <row r="46" spans="1:5" s="2" customFormat="1" ht="12" customHeight="1">
      <c r="A46" s="24" t="s">
        <v>118</v>
      </c>
      <c r="B46" s="13" t="s">
        <v>288</v>
      </c>
      <c r="C46" s="541"/>
      <c r="D46" s="541"/>
      <c r="E46" s="556"/>
    </row>
    <row r="47" spans="1:5" s="2" customFormat="1" ht="12" customHeight="1">
      <c r="A47" s="21" t="s">
        <v>119</v>
      </c>
      <c r="B47" s="10" t="s">
        <v>289</v>
      </c>
      <c r="C47" s="536"/>
      <c r="D47" s="536"/>
      <c r="E47" s="553"/>
    </row>
    <row r="48" spans="1:5" s="2" customFormat="1" ht="12" customHeight="1" thickBot="1">
      <c r="A48" s="25" t="s">
        <v>287</v>
      </c>
      <c r="B48" s="357" t="s">
        <v>205</v>
      </c>
      <c r="C48" s="543"/>
      <c r="D48" s="543"/>
      <c r="E48" s="557"/>
    </row>
    <row r="49" spans="1:5" s="2" customFormat="1" ht="12" customHeight="1" thickBot="1">
      <c r="A49" s="37" t="s">
        <v>10</v>
      </c>
      <c r="B49" s="38" t="s">
        <v>290</v>
      </c>
      <c r="C49" s="549">
        <f>+C50+C51</f>
        <v>0</v>
      </c>
      <c r="D49" s="549">
        <f>+D50+D51</f>
        <v>0</v>
      </c>
      <c r="E49" s="550">
        <f>+E50+E51</f>
        <v>0</v>
      </c>
    </row>
    <row r="50" spans="1:5" s="2" customFormat="1" ht="12" customHeight="1">
      <c r="A50" s="24" t="s">
        <v>291</v>
      </c>
      <c r="B50" s="10" t="s">
        <v>179</v>
      </c>
      <c r="C50" s="541"/>
      <c r="D50" s="541"/>
      <c r="E50" s="624"/>
    </row>
    <row r="51" spans="1:5" s="2" customFormat="1" ht="12" customHeight="1" thickBot="1">
      <c r="A51" s="21" t="s">
        <v>292</v>
      </c>
      <c r="B51" s="10" t="s">
        <v>180</v>
      </c>
      <c r="C51" s="538"/>
      <c r="D51" s="538"/>
      <c r="E51" s="569"/>
    </row>
    <row r="52" spans="1:7" s="2" customFormat="1" ht="17.25" customHeight="1" thickBot="1">
      <c r="A52" s="37" t="s">
        <v>293</v>
      </c>
      <c r="B52" s="38" t="s">
        <v>294</v>
      </c>
      <c r="C52" s="544"/>
      <c r="D52" s="544"/>
      <c r="E52" s="560"/>
      <c r="G52" s="82"/>
    </row>
    <row r="53" spans="1:5" s="2" customFormat="1" ht="12" customHeight="1" thickBot="1">
      <c r="A53" s="37" t="s">
        <v>12</v>
      </c>
      <c r="B53" s="42" t="s">
        <v>295</v>
      </c>
      <c r="C53" s="561">
        <f>+C5+C23+C32+C45+C49+C52</f>
        <v>0</v>
      </c>
      <c r="D53" s="561">
        <f>+D5+D23+D32+D45+D49+D52</f>
        <v>0</v>
      </c>
      <c r="E53" s="562">
        <f>+E5+E23+E32+E45+E49+E52</f>
        <v>0</v>
      </c>
    </row>
    <row r="54" spans="1:5" s="2" customFormat="1" ht="12" customHeight="1" thickBot="1">
      <c r="A54" s="229" t="s">
        <v>13</v>
      </c>
      <c r="B54" s="231" t="s">
        <v>296</v>
      </c>
      <c r="C54" s="563">
        <f>SUM(C55:C56)</f>
        <v>0</v>
      </c>
      <c r="D54" s="563">
        <f>SUM(D55:D56)</f>
        <v>0</v>
      </c>
      <c r="E54" s="564">
        <f>SUM(E55:E56)</f>
        <v>0</v>
      </c>
    </row>
    <row r="55" spans="1:5" s="2" customFormat="1" ht="12" customHeight="1">
      <c r="A55" s="301" t="s">
        <v>191</v>
      </c>
      <c r="B55" s="302" t="s">
        <v>297</v>
      </c>
      <c r="C55" s="545"/>
      <c r="D55" s="545"/>
      <c r="E55" s="565">
        <v>0</v>
      </c>
    </row>
    <row r="56" spans="1:5" s="2" customFormat="1" ht="12" customHeight="1" thickBot="1">
      <c r="A56" s="303" t="s">
        <v>192</v>
      </c>
      <c r="B56" s="304" t="s">
        <v>298</v>
      </c>
      <c r="C56" s="546"/>
      <c r="D56" s="546"/>
      <c r="E56" s="566"/>
    </row>
    <row r="57" spans="1:5" s="2" customFormat="1" ht="12" customHeight="1" thickBot="1">
      <c r="A57" s="229" t="s">
        <v>14</v>
      </c>
      <c r="B57" s="231" t="s">
        <v>536</v>
      </c>
      <c r="C57" s="561">
        <f>SUM(C58,C65)</f>
        <v>0</v>
      </c>
      <c r="D57" s="561">
        <f>SUM(D58,D65)</f>
        <v>0</v>
      </c>
      <c r="E57" s="562">
        <f>SUM(E58,E65)</f>
        <v>0</v>
      </c>
    </row>
    <row r="58" spans="1:5" s="2" customFormat="1" ht="12" customHeight="1">
      <c r="A58" s="26" t="s">
        <v>300</v>
      </c>
      <c r="B58" s="45" t="s">
        <v>316</v>
      </c>
      <c r="C58" s="567">
        <f>SUM(C59:C64)</f>
        <v>0</v>
      </c>
      <c r="D58" s="567">
        <f>SUM(D59:D64)</f>
        <v>0</v>
      </c>
      <c r="E58" s="568">
        <f>SUM(E59:E64)</f>
        <v>0</v>
      </c>
    </row>
    <row r="59" spans="1:5" s="2" customFormat="1" ht="12" customHeight="1">
      <c r="A59" s="24" t="s">
        <v>315</v>
      </c>
      <c r="B59" s="232" t="s">
        <v>317</v>
      </c>
      <c r="C59" s="536"/>
      <c r="D59" s="536"/>
      <c r="E59" s="558"/>
    </row>
    <row r="60" spans="1:5" s="2" customFormat="1" ht="12" customHeight="1">
      <c r="A60" s="24" t="s">
        <v>301</v>
      </c>
      <c r="B60" s="232" t="s">
        <v>318</v>
      </c>
      <c r="C60" s="541"/>
      <c r="D60" s="541"/>
      <c r="E60" s="558"/>
    </row>
    <row r="61" spans="1:5" s="2" customFormat="1" ht="12" customHeight="1">
      <c r="A61" s="24" t="s">
        <v>302</v>
      </c>
      <c r="B61" s="232" t="s">
        <v>319</v>
      </c>
      <c r="C61" s="536"/>
      <c r="D61" s="536"/>
      <c r="E61" s="569"/>
    </row>
    <row r="62" spans="1:5" s="2" customFormat="1" ht="12" customHeight="1">
      <c r="A62" s="24" t="s">
        <v>303</v>
      </c>
      <c r="B62" s="232" t="s">
        <v>320</v>
      </c>
      <c r="C62" s="536"/>
      <c r="D62" s="536"/>
      <c r="E62" s="559"/>
    </row>
    <row r="63" spans="1:5" s="2" customFormat="1" ht="12" customHeight="1">
      <c r="A63" s="24" t="s">
        <v>304</v>
      </c>
      <c r="B63" s="232" t="s">
        <v>321</v>
      </c>
      <c r="C63" s="536"/>
      <c r="D63" s="536"/>
      <c r="E63" s="559"/>
    </row>
    <row r="64" spans="1:5" s="2" customFormat="1" ht="12" customHeight="1">
      <c r="A64" s="24" t="s">
        <v>305</v>
      </c>
      <c r="B64" s="232" t="s">
        <v>323</v>
      </c>
      <c r="C64" s="536"/>
      <c r="D64" s="536"/>
      <c r="E64" s="559"/>
    </row>
    <row r="65" spans="1:5" s="2" customFormat="1" ht="12" customHeight="1">
      <c r="A65" s="24" t="s">
        <v>306</v>
      </c>
      <c r="B65" s="45" t="s">
        <v>324</v>
      </c>
      <c r="C65" s="570">
        <f>SUM(C66:C72)</f>
        <v>0</v>
      </c>
      <c r="D65" s="570">
        <f>SUM(D66:D72)</f>
        <v>0</v>
      </c>
      <c r="E65" s="571">
        <f>SUM(E66:E72)</f>
        <v>0</v>
      </c>
    </row>
    <row r="66" spans="1:5" s="2" customFormat="1" ht="12" customHeight="1">
      <c r="A66" s="24" t="s">
        <v>307</v>
      </c>
      <c r="B66" s="232" t="s">
        <v>317</v>
      </c>
      <c r="C66" s="536"/>
      <c r="D66" s="536"/>
      <c r="E66" s="558"/>
    </row>
    <row r="67" spans="1:5" s="2" customFormat="1" ht="12" customHeight="1">
      <c r="A67" s="24" t="s">
        <v>308</v>
      </c>
      <c r="B67" s="232" t="s">
        <v>206</v>
      </c>
      <c r="C67" s="536"/>
      <c r="D67" s="536"/>
      <c r="E67" s="558"/>
    </row>
    <row r="68" spans="1:5" s="2" customFormat="1" ht="12" customHeight="1">
      <c r="A68" s="24" t="s">
        <v>309</v>
      </c>
      <c r="B68" s="232" t="s">
        <v>207</v>
      </c>
      <c r="C68" s="536"/>
      <c r="D68" s="536"/>
      <c r="E68" s="569"/>
    </row>
    <row r="69" spans="1:5" s="2" customFormat="1" ht="12" customHeight="1">
      <c r="A69" s="24" t="s">
        <v>310</v>
      </c>
      <c r="B69" s="232" t="s">
        <v>319</v>
      </c>
      <c r="C69" s="536"/>
      <c r="D69" s="536"/>
      <c r="E69" s="558"/>
    </row>
    <row r="70" spans="1:5" s="2" customFormat="1" ht="12" customHeight="1">
      <c r="A70" s="21" t="s">
        <v>311</v>
      </c>
      <c r="B70" s="44" t="s">
        <v>325</v>
      </c>
      <c r="C70" s="538"/>
      <c r="D70" s="538"/>
      <c r="E70" s="553"/>
    </row>
    <row r="71" spans="1:6" s="2" customFormat="1" ht="12" customHeight="1">
      <c r="A71" s="22" t="s">
        <v>312</v>
      </c>
      <c r="B71" s="44" t="s">
        <v>321</v>
      </c>
      <c r="C71" s="542"/>
      <c r="D71" s="542"/>
      <c r="E71" s="551"/>
      <c r="F71" s="322"/>
    </row>
    <row r="72" spans="1:6" s="2" customFormat="1" ht="12" customHeight="1" thickBot="1">
      <c r="A72" s="27" t="s">
        <v>313</v>
      </c>
      <c r="B72" s="238" t="s">
        <v>326</v>
      </c>
      <c r="C72" s="572"/>
      <c r="D72" s="572"/>
      <c r="E72" s="573"/>
      <c r="F72" s="322"/>
    </row>
    <row r="73" spans="1:6" s="2" customFormat="1" ht="15" customHeight="1" thickBot="1">
      <c r="A73" s="37" t="s">
        <v>15</v>
      </c>
      <c r="B73" s="63" t="s">
        <v>314</v>
      </c>
      <c r="C73" s="549">
        <f>+C53+C54+C57</f>
        <v>0</v>
      </c>
      <c r="D73" s="549">
        <f>+D53+D54+D57</f>
        <v>0</v>
      </c>
      <c r="E73" s="550">
        <f>+E53+E54+E57</f>
        <v>0</v>
      </c>
      <c r="F73" s="322"/>
    </row>
    <row r="74" spans="1:6" s="2" customFormat="1" ht="22.5" customHeight="1">
      <c r="A74" s="625"/>
      <c r="B74" s="625"/>
      <c r="C74" s="625"/>
      <c r="D74" s="625"/>
      <c r="E74" s="625"/>
      <c r="F74" s="322"/>
    </row>
    <row r="75" spans="1:5" s="2" customFormat="1" ht="12.75" customHeight="1">
      <c r="A75" s="7"/>
      <c r="B75" s="8"/>
      <c r="C75" s="8"/>
      <c r="D75" s="8"/>
      <c r="E75" s="1"/>
    </row>
    <row r="76" spans="1:5" ht="16.5" customHeight="1">
      <c r="A76" s="629" t="s">
        <v>32</v>
      </c>
      <c r="B76" s="629"/>
      <c r="C76" s="629"/>
      <c r="D76" s="629"/>
      <c r="E76" s="629"/>
    </row>
    <row r="77" spans="1:5" ht="16.5" customHeight="1" thickBot="1">
      <c r="A77" s="626" t="s">
        <v>200</v>
      </c>
      <c r="B77" s="626"/>
      <c r="C77" s="298"/>
      <c r="D77" s="298"/>
      <c r="E77" s="297"/>
    </row>
    <row r="78" spans="1:5" ht="37.5" customHeight="1" thickBot="1">
      <c r="A78" s="46" t="s">
        <v>1</v>
      </c>
      <c r="B78" s="47" t="s">
        <v>33</v>
      </c>
      <c r="C78" s="355" t="s">
        <v>483</v>
      </c>
      <c r="D78" s="355" t="s">
        <v>484</v>
      </c>
      <c r="E78" s="78" t="s">
        <v>242</v>
      </c>
    </row>
    <row r="79" spans="1:5" s="79" customFormat="1" ht="12" customHeight="1" thickBot="1">
      <c r="A79" s="65">
        <v>1</v>
      </c>
      <c r="B79" s="66">
        <v>2</v>
      </c>
      <c r="C79" s="356"/>
      <c r="D79" s="66"/>
      <c r="E79" s="359">
        <v>3</v>
      </c>
    </row>
    <row r="80" spans="1:5" ht="12" customHeight="1" thickBot="1">
      <c r="A80" s="40" t="s">
        <v>3</v>
      </c>
      <c r="B80" s="57" t="s">
        <v>327</v>
      </c>
      <c r="C80" s="547">
        <f>SUM(C81:C85)</f>
        <v>0</v>
      </c>
      <c r="D80" s="547">
        <f>SUM(D81:D85)</f>
        <v>0</v>
      </c>
      <c r="E80" s="548">
        <f>SUM(E81:E85)</f>
        <v>0</v>
      </c>
    </row>
    <row r="81" spans="1:5" ht="12" customHeight="1">
      <c r="A81" s="26" t="s">
        <v>124</v>
      </c>
      <c r="B81" s="17" t="s">
        <v>34</v>
      </c>
      <c r="C81" s="537"/>
      <c r="D81" s="537"/>
      <c r="E81" s="552">
        <v>0</v>
      </c>
    </row>
    <row r="82" spans="1:5" ht="12" customHeight="1">
      <c r="A82" s="22" t="s">
        <v>125</v>
      </c>
      <c r="B82" s="10" t="s">
        <v>328</v>
      </c>
      <c r="C82" s="536"/>
      <c r="D82" s="536"/>
      <c r="E82" s="551">
        <v>0</v>
      </c>
    </row>
    <row r="83" spans="1:5" ht="12" customHeight="1">
      <c r="A83" s="22" t="s">
        <v>126</v>
      </c>
      <c r="B83" s="10" t="s">
        <v>178</v>
      </c>
      <c r="C83" s="542"/>
      <c r="D83" s="542"/>
      <c r="E83" s="557">
        <v>0</v>
      </c>
    </row>
    <row r="84" spans="1:5" ht="12" customHeight="1">
      <c r="A84" s="22" t="s">
        <v>127</v>
      </c>
      <c r="B84" s="19" t="s">
        <v>329</v>
      </c>
      <c r="C84" s="536"/>
      <c r="D84" s="536"/>
      <c r="E84" s="557"/>
    </row>
    <row r="85" spans="1:5" ht="12" customHeight="1">
      <c r="A85" s="22" t="s">
        <v>139</v>
      </c>
      <c r="B85" s="35" t="s">
        <v>330</v>
      </c>
      <c r="C85" s="536"/>
      <c r="D85" s="538"/>
      <c r="E85" s="557">
        <v>0</v>
      </c>
    </row>
    <row r="86" spans="1:5" ht="12" customHeight="1">
      <c r="A86" s="22" t="s">
        <v>128</v>
      </c>
      <c r="B86" s="10" t="s">
        <v>383</v>
      </c>
      <c r="C86" s="536"/>
      <c r="D86" s="542"/>
      <c r="E86" s="557"/>
    </row>
    <row r="87" spans="1:5" ht="12" customHeight="1">
      <c r="A87" s="22" t="s">
        <v>129</v>
      </c>
      <c r="B87" s="306" t="s">
        <v>384</v>
      </c>
      <c r="C87" s="574"/>
      <c r="D87" s="574"/>
      <c r="E87" s="557">
        <v>0</v>
      </c>
    </row>
    <row r="88" spans="1:5" ht="12" customHeight="1">
      <c r="A88" s="22" t="s">
        <v>140</v>
      </c>
      <c r="B88" s="306" t="s">
        <v>385</v>
      </c>
      <c r="C88" s="574"/>
      <c r="D88" s="574"/>
      <c r="E88" s="557"/>
    </row>
    <row r="89" spans="1:5" ht="12" customHeight="1">
      <c r="A89" s="22" t="s">
        <v>141</v>
      </c>
      <c r="B89" s="307" t="s">
        <v>386</v>
      </c>
      <c r="C89" s="542"/>
      <c r="D89" s="542"/>
      <c r="E89" s="557">
        <v>0</v>
      </c>
    </row>
    <row r="90" spans="1:5" ht="12" customHeight="1">
      <c r="A90" s="22" t="s">
        <v>142</v>
      </c>
      <c r="B90" s="307" t="s">
        <v>387</v>
      </c>
      <c r="C90" s="542"/>
      <c r="D90" s="542"/>
      <c r="E90" s="557">
        <v>0</v>
      </c>
    </row>
    <row r="91" spans="1:5" ht="12" customHeight="1">
      <c r="A91" s="21" t="s">
        <v>143</v>
      </c>
      <c r="B91" s="308" t="s">
        <v>388</v>
      </c>
      <c r="C91" s="542"/>
      <c r="D91" s="542"/>
      <c r="E91" s="557"/>
    </row>
    <row r="92" spans="1:5" ht="12" customHeight="1">
      <c r="A92" s="22" t="s">
        <v>145</v>
      </c>
      <c r="B92" s="308" t="s">
        <v>389</v>
      </c>
      <c r="C92" s="542"/>
      <c r="D92" s="542"/>
      <c r="E92" s="557"/>
    </row>
    <row r="93" spans="1:5" ht="12" customHeight="1" thickBot="1">
      <c r="A93" s="27" t="s">
        <v>331</v>
      </c>
      <c r="B93" s="309" t="s">
        <v>390</v>
      </c>
      <c r="C93" s="572"/>
      <c r="D93" s="572"/>
      <c r="E93" s="573"/>
    </row>
    <row r="94" spans="1:5" ht="12" customHeight="1" thickBot="1">
      <c r="A94" s="37" t="s">
        <v>4</v>
      </c>
      <c r="B94" s="56" t="s">
        <v>332</v>
      </c>
      <c r="C94" s="549">
        <f>SUM(C95:C101)</f>
        <v>0</v>
      </c>
      <c r="D94" s="549">
        <f>SUM(D95:D101)</f>
        <v>0</v>
      </c>
      <c r="E94" s="549">
        <f>SUM(E95:E101)</f>
        <v>0</v>
      </c>
    </row>
    <row r="95" spans="1:5" ht="12" customHeight="1">
      <c r="A95" s="24" t="s">
        <v>130</v>
      </c>
      <c r="B95" s="10" t="s">
        <v>333</v>
      </c>
      <c r="C95" s="541"/>
      <c r="D95" s="541"/>
      <c r="E95" s="556"/>
    </row>
    <row r="96" spans="1:5" ht="12" customHeight="1">
      <c r="A96" s="24" t="s">
        <v>131</v>
      </c>
      <c r="B96" s="10" t="s">
        <v>334</v>
      </c>
      <c r="C96" s="536"/>
      <c r="D96" s="536"/>
      <c r="E96" s="551"/>
    </row>
    <row r="97" spans="1:5" ht="12" customHeight="1">
      <c r="A97" s="24" t="s">
        <v>132</v>
      </c>
      <c r="B97" s="10" t="s">
        <v>335</v>
      </c>
      <c r="C97" s="536"/>
      <c r="D97" s="536"/>
      <c r="E97" s="551">
        <v>0</v>
      </c>
    </row>
    <row r="98" spans="1:5" ht="12" customHeight="1">
      <c r="A98" s="24" t="s">
        <v>133</v>
      </c>
      <c r="B98" s="10" t="s">
        <v>336</v>
      </c>
      <c r="C98" s="536"/>
      <c r="D98" s="536"/>
      <c r="E98" s="551"/>
    </row>
    <row r="99" spans="1:5" ht="12" customHeight="1">
      <c r="A99" s="24" t="s">
        <v>134</v>
      </c>
      <c r="B99" s="10" t="s">
        <v>341</v>
      </c>
      <c r="C99" s="536"/>
      <c r="D99" s="536"/>
      <c r="E99" s="551"/>
    </row>
    <row r="100" spans="1:5" ht="24" customHeight="1">
      <c r="A100" s="24" t="s">
        <v>144</v>
      </c>
      <c r="B100" s="10" t="s">
        <v>342</v>
      </c>
      <c r="C100" s="536"/>
      <c r="D100" s="536"/>
      <c r="E100" s="551"/>
    </row>
    <row r="101" spans="1:5" ht="12" customHeight="1">
      <c r="A101" s="24" t="s">
        <v>151</v>
      </c>
      <c r="B101" s="10" t="s">
        <v>343</v>
      </c>
      <c r="C101" s="536"/>
      <c r="D101" s="536"/>
      <c r="E101" s="551"/>
    </row>
    <row r="102" spans="1:5" ht="12" customHeight="1">
      <c r="A102" s="24" t="s">
        <v>337</v>
      </c>
      <c r="B102" s="10" t="s">
        <v>379</v>
      </c>
      <c r="C102" s="536"/>
      <c r="D102" s="536"/>
      <c r="E102" s="551"/>
    </row>
    <row r="103" spans="1:5" ht="12" customHeight="1">
      <c r="A103" s="24" t="s">
        <v>338</v>
      </c>
      <c r="B103" s="306" t="s">
        <v>380</v>
      </c>
      <c r="C103" s="575"/>
      <c r="D103" s="575"/>
      <c r="E103" s="551"/>
    </row>
    <row r="104" spans="1:5" ht="12" customHeight="1">
      <c r="A104" s="21" t="s">
        <v>339</v>
      </c>
      <c r="B104" s="306" t="s">
        <v>381</v>
      </c>
      <c r="C104" s="574"/>
      <c r="D104" s="574"/>
      <c r="E104" s="557"/>
    </row>
    <row r="105" spans="1:5" ht="12" customHeight="1" thickBot="1">
      <c r="A105" s="25" t="s">
        <v>340</v>
      </c>
      <c r="B105" s="306" t="s">
        <v>382</v>
      </c>
      <c r="C105" s="574"/>
      <c r="D105" s="574"/>
      <c r="E105" s="557"/>
    </row>
    <row r="106" spans="1:5" ht="12" customHeight="1" thickBot="1">
      <c r="A106" s="37" t="s">
        <v>5</v>
      </c>
      <c r="B106" s="56" t="s">
        <v>344</v>
      </c>
      <c r="C106" s="544"/>
      <c r="D106" s="544"/>
      <c r="E106" s="576"/>
    </row>
    <row r="107" spans="1:5" ht="12" customHeight="1" thickBot="1">
      <c r="A107" s="37" t="s">
        <v>6</v>
      </c>
      <c r="B107" s="56" t="s">
        <v>345</v>
      </c>
      <c r="C107" s="549">
        <f>SUM(C108:C109)</f>
        <v>0</v>
      </c>
      <c r="D107" s="549">
        <f>SUM(D108:D109)</f>
        <v>0</v>
      </c>
      <c r="E107" s="550">
        <f>SUM(E108:E109)</f>
        <v>0</v>
      </c>
    </row>
    <row r="108" spans="1:5" ht="12" customHeight="1">
      <c r="A108" s="24" t="s">
        <v>106</v>
      </c>
      <c r="B108" s="13" t="s">
        <v>55</v>
      </c>
      <c r="C108" s="541"/>
      <c r="D108" s="541"/>
      <c r="E108" s="556">
        <v>0</v>
      </c>
    </row>
    <row r="109" spans="1:5" ht="12" customHeight="1" thickBot="1">
      <c r="A109" s="22" t="s">
        <v>107</v>
      </c>
      <c r="B109" s="10" t="s">
        <v>56</v>
      </c>
      <c r="C109" s="536"/>
      <c r="D109" s="536"/>
      <c r="E109" s="551"/>
    </row>
    <row r="110" spans="1:5" ht="12" customHeight="1" thickBot="1">
      <c r="A110" s="37" t="s">
        <v>7</v>
      </c>
      <c r="B110" s="230" t="s">
        <v>208</v>
      </c>
      <c r="C110" s="549">
        <f>+C80+C94+C106+C107</f>
        <v>0</v>
      </c>
      <c r="D110" s="549">
        <f>+D80+D94+D106+D107</f>
        <v>0</v>
      </c>
      <c r="E110" s="550">
        <f>+E80+E94+E106+E107</f>
        <v>0</v>
      </c>
    </row>
    <row r="111" spans="1:5" ht="12" customHeight="1" thickBot="1">
      <c r="A111" s="37" t="s">
        <v>8</v>
      </c>
      <c r="B111" s="56" t="s">
        <v>346</v>
      </c>
      <c r="C111" s="549">
        <f>SUM(C112,C121)</f>
        <v>0</v>
      </c>
      <c r="D111" s="549">
        <f>SUM(D112,D121)</f>
        <v>0</v>
      </c>
      <c r="E111" s="550">
        <f>SUM(E112,E121)</f>
        <v>0</v>
      </c>
    </row>
    <row r="112" spans="1:5" ht="12" customHeight="1">
      <c r="A112" s="24" t="s">
        <v>111</v>
      </c>
      <c r="B112" s="45" t="s">
        <v>353</v>
      </c>
      <c r="C112" s="620">
        <f>SUM(C113:C120)</f>
        <v>0</v>
      </c>
      <c r="D112" s="620">
        <f>SUM(D113:D120)</f>
        <v>0</v>
      </c>
      <c r="E112" s="621">
        <f>SUM(E113:E120)</f>
        <v>0</v>
      </c>
    </row>
    <row r="113" spans="1:5" ht="12" customHeight="1">
      <c r="A113" s="24" t="s">
        <v>114</v>
      </c>
      <c r="B113" s="232" t="s">
        <v>354</v>
      </c>
      <c r="C113" s="541"/>
      <c r="D113" s="541"/>
      <c r="E113" s="551"/>
    </row>
    <row r="114" spans="1:5" ht="12" customHeight="1">
      <c r="A114" s="24" t="s">
        <v>115</v>
      </c>
      <c r="B114" s="232" t="s">
        <v>355</v>
      </c>
      <c r="C114" s="541"/>
      <c r="D114" s="541"/>
      <c r="E114" s="551"/>
    </row>
    <row r="115" spans="1:5" ht="12" customHeight="1">
      <c r="A115" s="24" t="s">
        <v>116</v>
      </c>
      <c r="B115" s="232" t="s">
        <v>210</v>
      </c>
      <c r="C115" s="541"/>
      <c r="D115" s="541"/>
      <c r="E115" s="551"/>
    </row>
    <row r="116" spans="1:5" ht="12" customHeight="1">
      <c r="A116" s="24" t="s">
        <v>117</v>
      </c>
      <c r="B116" s="232" t="s">
        <v>211</v>
      </c>
      <c r="C116" s="541"/>
      <c r="D116" s="541"/>
      <c r="E116" s="551"/>
    </row>
    <row r="117" spans="1:5" ht="12" customHeight="1">
      <c r="A117" s="24" t="s">
        <v>277</v>
      </c>
      <c r="B117" s="232" t="s">
        <v>356</v>
      </c>
      <c r="C117" s="541"/>
      <c r="D117" s="541"/>
      <c r="E117" s="551"/>
    </row>
    <row r="118" spans="1:5" ht="12" customHeight="1">
      <c r="A118" s="24" t="s">
        <v>347</v>
      </c>
      <c r="B118" s="232" t="s">
        <v>357</v>
      </c>
      <c r="C118" s="541"/>
      <c r="D118" s="541"/>
      <c r="E118" s="551"/>
    </row>
    <row r="119" spans="1:5" ht="12" customHeight="1">
      <c r="A119" s="24" t="s">
        <v>348</v>
      </c>
      <c r="B119" s="232" t="s">
        <v>358</v>
      </c>
      <c r="C119" s="541"/>
      <c r="D119" s="541"/>
      <c r="E119" s="551"/>
    </row>
    <row r="120" spans="1:5" ht="12" customHeight="1">
      <c r="A120" s="24" t="s">
        <v>349</v>
      </c>
      <c r="B120" s="232" t="s">
        <v>177</v>
      </c>
      <c r="C120" s="541"/>
      <c r="D120" s="541"/>
      <c r="E120" s="551"/>
    </row>
    <row r="121" spans="1:5" ht="12" customHeight="1">
      <c r="A121" s="24" t="s">
        <v>112</v>
      </c>
      <c r="B121" s="45" t="s">
        <v>359</v>
      </c>
      <c r="C121" s="620">
        <f>SUM(C122:C129)</f>
        <v>0</v>
      </c>
      <c r="D121" s="620">
        <f>SUM(D122:D129)</f>
        <v>0</v>
      </c>
      <c r="E121" s="621">
        <f>SUM(E122:E129)</f>
        <v>0</v>
      </c>
    </row>
    <row r="122" spans="1:5" ht="12" customHeight="1">
      <c r="A122" s="24" t="s">
        <v>120</v>
      </c>
      <c r="B122" s="232" t="s">
        <v>354</v>
      </c>
      <c r="C122" s="541"/>
      <c r="D122" s="541"/>
      <c r="E122" s="551"/>
    </row>
    <row r="123" spans="1:5" ht="12" customHeight="1">
      <c r="A123" s="24" t="s">
        <v>121</v>
      </c>
      <c r="B123" s="232" t="s">
        <v>360</v>
      </c>
      <c r="C123" s="541"/>
      <c r="D123" s="541"/>
      <c r="E123" s="551"/>
    </row>
    <row r="124" spans="1:5" ht="12" customHeight="1">
      <c r="A124" s="24" t="s">
        <v>122</v>
      </c>
      <c r="B124" s="232" t="s">
        <v>210</v>
      </c>
      <c r="C124" s="541"/>
      <c r="D124" s="541"/>
      <c r="E124" s="551"/>
    </row>
    <row r="125" spans="1:5" ht="12" customHeight="1">
      <c r="A125" s="24" t="s">
        <v>123</v>
      </c>
      <c r="B125" s="232" t="s">
        <v>211</v>
      </c>
      <c r="C125" s="536"/>
      <c r="D125" s="536"/>
      <c r="E125" s="553"/>
    </row>
    <row r="126" spans="1:5" ht="12" customHeight="1">
      <c r="A126" s="24" t="s">
        <v>278</v>
      </c>
      <c r="B126" s="232" t="s">
        <v>356</v>
      </c>
      <c r="C126" s="541"/>
      <c r="D126" s="541"/>
      <c r="E126" s="551"/>
    </row>
    <row r="127" spans="1:5" ht="12" customHeight="1">
      <c r="A127" s="24" t="s">
        <v>350</v>
      </c>
      <c r="B127" s="232" t="s">
        <v>361</v>
      </c>
      <c r="C127" s="536"/>
      <c r="D127" s="536"/>
      <c r="E127" s="557"/>
    </row>
    <row r="128" spans="1:5" ht="12" customHeight="1">
      <c r="A128" s="24" t="s">
        <v>351</v>
      </c>
      <c r="B128" s="232" t="s">
        <v>358</v>
      </c>
      <c r="C128" s="536"/>
      <c r="D128" s="536"/>
      <c r="E128" s="557"/>
    </row>
    <row r="129" spans="1:5" ht="12" customHeight="1" thickBot="1">
      <c r="A129" s="24" t="s">
        <v>352</v>
      </c>
      <c r="B129" s="232" t="s">
        <v>362</v>
      </c>
      <c r="C129" s="538"/>
      <c r="D129" s="538"/>
      <c r="E129" s="577"/>
    </row>
    <row r="130" spans="1:11" ht="15" customHeight="1" thickBot="1">
      <c r="A130" s="37" t="s">
        <v>9</v>
      </c>
      <c r="B130" s="64" t="s">
        <v>209</v>
      </c>
      <c r="C130" s="549">
        <f>SUM(C110,C111)</f>
        <v>0</v>
      </c>
      <c r="D130" s="549">
        <f>SUM(D110,D111)</f>
        <v>0</v>
      </c>
      <c r="E130" s="550">
        <f>SUM(E110,E111)</f>
        <v>0</v>
      </c>
      <c r="H130" s="82"/>
      <c r="I130" s="240"/>
      <c r="J130" s="240"/>
      <c r="K130" s="240"/>
    </row>
    <row r="131" spans="1:5" s="2" customFormat="1" ht="12.75" customHeight="1">
      <c r="A131" s="625"/>
      <c r="B131" s="625"/>
      <c r="C131" s="625"/>
      <c r="D131" s="625"/>
      <c r="E131" s="625"/>
    </row>
  </sheetData>
  <sheetProtection sheet="1" objects="1" scenarios="1"/>
  <mergeCells count="5">
    <mergeCell ref="A131:E131"/>
    <mergeCell ref="A2:B2"/>
    <mergeCell ref="A74:E74"/>
    <mergeCell ref="A76:E76"/>
    <mergeCell ref="A77:B77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71" r:id="rId1"/>
  <headerFooter alignWithMargins="0">
    <oddHeader>&amp;C&amp;"Times New Roman CE,Félkövér"&amp;12&amp;UTájékoztató kimutatások, mérlegek&amp;U
............................. Önkormányzat
2012. ÉVI KÖLTSÉGVETÉSÉNEK MÉRLEGE&amp;R&amp;"Times New Roman CE,Félkövér dőlt"&amp;11 1. számú tájékoztató tábla</oddHeader>
  </headerFooter>
  <rowBreaks count="1" manualBreakCount="1">
    <brk id="75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F10" sqref="F10"/>
    </sheetView>
  </sheetViews>
  <sheetFormatPr defaultColWidth="9.00390625" defaultRowHeight="12.75"/>
  <cols>
    <col min="1" max="1" width="6.875" style="89" customWidth="1"/>
    <col min="2" max="2" width="49.625" style="88" customWidth="1"/>
    <col min="3" max="8" width="12.875" style="88" customWidth="1"/>
    <col min="9" max="9" width="13.875" style="88" customWidth="1"/>
    <col min="10" max="16384" width="9.375" style="88" customWidth="1"/>
  </cols>
  <sheetData>
    <row r="1" ht="33.75" customHeight="1" thickBot="1">
      <c r="I1" s="132" t="s">
        <v>65</v>
      </c>
    </row>
    <row r="2" spans="1:9" s="133" customFormat="1" ht="26.25" customHeight="1">
      <c r="A2" s="692" t="s">
        <v>75</v>
      </c>
      <c r="B2" s="687" t="s">
        <v>95</v>
      </c>
      <c r="C2" s="692" t="s">
        <v>96</v>
      </c>
      <c r="D2" s="692" t="s">
        <v>485</v>
      </c>
      <c r="E2" s="689" t="s">
        <v>74</v>
      </c>
      <c r="F2" s="690"/>
      <c r="G2" s="690"/>
      <c r="H2" s="691"/>
      <c r="I2" s="687" t="s">
        <v>37</v>
      </c>
    </row>
    <row r="3" spans="1:9" s="134" customFormat="1" ht="32.25" customHeight="1" thickBot="1">
      <c r="A3" s="693"/>
      <c r="B3" s="688"/>
      <c r="C3" s="688"/>
      <c r="D3" s="693"/>
      <c r="E3" s="578" t="s">
        <v>221</v>
      </c>
      <c r="F3" s="579" t="s">
        <v>241</v>
      </c>
      <c r="G3" s="579" t="s">
        <v>413</v>
      </c>
      <c r="H3" s="580" t="s">
        <v>416</v>
      </c>
      <c r="I3" s="688"/>
    </row>
    <row r="4" spans="1:9" s="135" customFormat="1" ht="12.75" customHeight="1" thickBot="1">
      <c r="A4" s="581">
        <v>1</v>
      </c>
      <c r="B4" s="582">
        <v>2</v>
      </c>
      <c r="C4" s="583">
        <v>3</v>
      </c>
      <c r="D4" s="582">
        <v>4</v>
      </c>
      <c r="E4" s="581">
        <v>5</v>
      </c>
      <c r="F4" s="583">
        <v>6</v>
      </c>
      <c r="G4" s="583">
        <v>7</v>
      </c>
      <c r="H4" s="584">
        <v>8</v>
      </c>
      <c r="I4" s="585" t="s">
        <v>97</v>
      </c>
    </row>
    <row r="5" spans="1:9" ht="24.75" customHeight="1" thickBot="1">
      <c r="A5" s="586" t="s">
        <v>3</v>
      </c>
      <c r="B5" s="587" t="s">
        <v>486</v>
      </c>
      <c r="C5" s="595"/>
      <c r="D5" s="149"/>
      <c r="E5" s="150"/>
      <c r="F5" s="151"/>
      <c r="G5" s="151"/>
      <c r="H5" s="152"/>
      <c r="I5" s="136">
        <f aca="true" t="shared" si="0" ref="I5:I16">SUM(D5:H5)</f>
        <v>0</v>
      </c>
    </row>
    <row r="6" spans="1:9" ht="19.5" customHeight="1">
      <c r="A6" s="588" t="s">
        <v>4</v>
      </c>
      <c r="B6" s="140" t="s">
        <v>76</v>
      </c>
      <c r="C6" s="141"/>
      <c r="D6" s="142"/>
      <c r="E6" s="143"/>
      <c r="F6" s="54"/>
      <c r="G6" s="54"/>
      <c r="H6" s="48"/>
      <c r="I6" s="589">
        <f t="shared" si="0"/>
        <v>0</v>
      </c>
    </row>
    <row r="7" spans="1:9" ht="19.5" customHeight="1" thickBot="1">
      <c r="A7" s="588" t="s">
        <v>5</v>
      </c>
      <c r="B7" s="140" t="s">
        <v>76</v>
      </c>
      <c r="C7" s="141"/>
      <c r="D7" s="142"/>
      <c r="E7" s="143"/>
      <c r="F7" s="54"/>
      <c r="G7" s="54"/>
      <c r="H7" s="48"/>
      <c r="I7" s="589">
        <f t="shared" si="0"/>
        <v>0</v>
      </c>
    </row>
    <row r="8" spans="1:9" ht="25.5" customHeight="1" thickBot="1">
      <c r="A8" s="586" t="s">
        <v>6</v>
      </c>
      <c r="B8" s="587" t="s">
        <v>487</v>
      </c>
      <c r="C8" s="596"/>
      <c r="D8" s="149"/>
      <c r="E8" s="150"/>
      <c r="F8" s="151"/>
      <c r="G8" s="151"/>
      <c r="H8" s="152"/>
      <c r="I8" s="136">
        <f t="shared" si="0"/>
        <v>0</v>
      </c>
    </row>
    <row r="9" spans="1:9" ht="19.5" customHeight="1">
      <c r="A9" s="588" t="s">
        <v>7</v>
      </c>
      <c r="B9" s="140" t="s">
        <v>76</v>
      </c>
      <c r="C9" s="141"/>
      <c r="D9" s="142"/>
      <c r="E9" s="143"/>
      <c r="F9" s="54"/>
      <c r="G9" s="54"/>
      <c r="H9" s="48"/>
      <c r="I9" s="589">
        <f t="shared" si="0"/>
        <v>0</v>
      </c>
    </row>
    <row r="10" spans="1:9" ht="19.5" customHeight="1" thickBot="1">
      <c r="A10" s="588" t="s">
        <v>8</v>
      </c>
      <c r="B10" s="140" t="s">
        <v>76</v>
      </c>
      <c r="C10" s="141"/>
      <c r="D10" s="142"/>
      <c r="E10" s="143"/>
      <c r="F10" s="54"/>
      <c r="G10" s="54"/>
      <c r="H10" s="48"/>
      <c r="I10" s="589">
        <f t="shared" si="0"/>
        <v>0</v>
      </c>
    </row>
    <row r="11" spans="1:9" ht="19.5" customHeight="1" thickBot="1">
      <c r="A11" s="586" t="s">
        <v>9</v>
      </c>
      <c r="B11" s="587" t="s">
        <v>488</v>
      </c>
      <c r="C11" s="596"/>
      <c r="D11" s="149"/>
      <c r="E11" s="150"/>
      <c r="F11" s="151"/>
      <c r="G11" s="151"/>
      <c r="H11" s="152"/>
      <c r="I11" s="136">
        <f t="shared" si="0"/>
        <v>0</v>
      </c>
    </row>
    <row r="12" spans="1:9" ht="19.5" customHeight="1" thickBot="1">
      <c r="A12" s="588" t="s">
        <v>10</v>
      </c>
      <c r="B12" s="140" t="s">
        <v>76</v>
      </c>
      <c r="C12" s="141"/>
      <c r="D12" s="142"/>
      <c r="E12" s="143"/>
      <c r="F12" s="54"/>
      <c r="G12" s="54"/>
      <c r="H12" s="48"/>
      <c r="I12" s="589">
        <f t="shared" si="0"/>
        <v>0</v>
      </c>
    </row>
    <row r="13" spans="1:10" ht="19.5" customHeight="1" thickBot="1">
      <c r="A13" s="586" t="s">
        <v>11</v>
      </c>
      <c r="B13" s="587" t="s">
        <v>489</v>
      </c>
      <c r="C13" s="596"/>
      <c r="D13" s="149"/>
      <c r="E13" s="150"/>
      <c r="F13" s="151"/>
      <c r="G13" s="151"/>
      <c r="H13" s="152"/>
      <c r="I13" s="136">
        <f t="shared" si="0"/>
        <v>0</v>
      </c>
      <c r="J13" s="144"/>
    </row>
    <row r="14" spans="1:9" ht="19.5" customHeight="1" thickBot="1">
      <c r="A14" s="590" t="s">
        <v>12</v>
      </c>
      <c r="B14" s="145" t="s">
        <v>76</v>
      </c>
      <c r="C14" s="146"/>
      <c r="D14" s="147"/>
      <c r="E14" s="148"/>
      <c r="F14" s="55"/>
      <c r="G14" s="55"/>
      <c r="H14" s="51"/>
      <c r="I14" s="591">
        <f t="shared" si="0"/>
        <v>0</v>
      </c>
    </row>
    <row r="15" spans="1:9" ht="19.5" customHeight="1" thickBot="1">
      <c r="A15" s="586" t="s">
        <v>13</v>
      </c>
      <c r="B15" s="592" t="s">
        <v>490</v>
      </c>
      <c r="C15" s="596"/>
      <c r="D15" s="149"/>
      <c r="E15" s="150"/>
      <c r="F15" s="151"/>
      <c r="G15" s="151"/>
      <c r="H15" s="152"/>
      <c r="I15" s="136">
        <f t="shared" si="0"/>
        <v>0</v>
      </c>
    </row>
    <row r="16" spans="1:9" ht="19.5" customHeight="1" thickBot="1">
      <c r="A16" s="593" t="s">
        <v>14</v>
      </c>
      <c r="B16" s="153" t="s">
        <v>76</v>
      </c>
      <c r="C16" s="154"/>
      <c r="D16" s="155"/>
      <c r="E16" s="156"/>
      <c r="F16" s="157"/>
      <c r="G16" s="157"/>
      <c r="H16" s="50"/>
      <c r="I16" s="594">
        <f t="shared" si="0"/>
        <v>0</v>
      </c>
    </row>
    <row r="17" spans="1:9" ht="19.5" customHeight="1" thickBot="1">
      <c r="A17" s="685" t="s">
        <v>187</v>
      </c>
      <c r="B17" s="686"/>
      <c r="C17" s="223"/>
      <c r="D17" s="136">
        <f>D5+D8+D11+D13+D15</f>
        <v>0</v>
      </c>
      <c r="E17" s="137">
        <f>E5+E8+E11+E13+E15</f>
        <v>0</v>
      </c>
      <c r="F17" s="138">
        <f>F5+F8+F11+F13+F15</f>
        <v>0</v>
      </c>
      <c r="G17" s="138">
        <f>G5+G8+G11+G13+G15</f>
        <v>0</v>
      </c>
      <c r="H17" s="139">
        <f>H5+H8+H11+H13+H15</f>
        <v>0</v>
      </c>
      <c r="I17" s="136">
        <f>SUM(D17:H17)</f>
        <v>0</v>
      </c>
    </row>
  </sheetData>
  <sheetProtection sheet="1" objects="1" scenarios="1"/>
  <mergeCells count="7">
    <mergeCell ref="A17:B17"/>
    <mergeCell ref="I2:I3"/>
    <mergeCell ref="E2:H2"/>
    <mergeCell ref="A2:A3"/>
    <mergeCell ref="B2:B3"/>
    <mergeCell ref="C2:C3"/>
    <mergeCell ref="D2:D3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CE,Félkövér"&amp;12Többéves kihatással járó döntések számszerűsítése évenkénti bontásban és összesítve célok szerint&amp;R&amp;"Times New Roman CE,Félkövér dőlt"2. számú tájékoztató tábla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B1">
      <selection activeCell="C4" sqref="C4"/>
    </sheetView>
  </sheetViews>
  <sheetFormatPr defaultColWidth="9.00390625" defaultRowHeight="12.75"/>
  <cols>
    <col min="1" max="1" width="5.875" style="171" customWidth="1"/>
    <col min="2" max="2" width="54.875" style="5" customWidth="1"/>
    <col min="3" max="4" width="17.625" style="5" customWidth="1"/>
    <col min="5" max="16384" width="9.375" style="5" customWidth="1"/>
  </cols>
  <sheetData>
    <row r="1" spans="1:4" s="159" customFormat="1" ht="15.75" thickBot="1">
      <c r="A1" s="158"/>
      <c r="D1" s="90" t="s">
        <v>65</v>
      </c>
    </row>
    <row r="2" spans="1:4" s="161" customFormat="1" ht="48" customHeight="1" thickBot="1">
      <c r="A2" s="160" t="s">
        <v>1</v>
      </c>
      <c r="B2" s="415" t="s">
        <v>2</v>
      </c>
      <c r="C2" s="415" t="s">
        <v>77</v>
      </c>
      <c r="D2" s="416" t="s">
        <v>78</v>
      </c>
    </row>
    <row r="3" spans="1:4" s="161" customFormat="1" ht="13.5" customHeight="1" thickBot="1">
      <c r="A3" s="69">
        <v>1</v>
      </c>
      <c r="B3" s="418">
        <v>2</v>
      </c>
      <c r="C3" s="418">
        <v>3</v>
      </c>
      <c r="D3" s="419">
        <v>4</v>
      </c>
    </row>
    <row r="4" spans="1:4" ht="18" customHeight="1">
      <c r="A4" s="278" t="s">
        <v>3</v>
      </c>
      <c r="B4" s="420" t="s">
        <v>230</v>
      </c>
      <c r="C4" s="276"/>
      <c r="D4" s="162"/>
    </row>
    <row r="5" spans="1:4" ht="18" customHeight="1">
      <c r="A5" s="163" t="s">
        <v>4</v>
      </c>
      <c r="B5" s="421" t="s">
        <v>231</v>
      </c>
      <c r="C5" s="277"/>
      <c r="D5" s="165"/>
    </row>
    <row r="6" spans="1:4" ht="18" customHeight="1">
      <c r="A6" s="163" t="s">
        <v>5</v>
      </c>
      <c r="B6" s="421" t="s">
        <v>152</v>
      </c>
      <c r="C6" s="277"/>
      <c r="D6" s="165"/>
    </row>
    <row r="7" spans="1:4" ht="18" customHeight="1">
      <c r="A7" s="163" t="s">
        <v>6</v>
      </c>
      <c r="B7" s="421" t="s">
        <v>153</v>
      </c>
      <c r="C7" s="277"/>
      <c r="D7" s="165"/>
    </row>
    <row r="8" spans="1:4" ht="18" customHeight="1">
      <c r="A8" s="163" t="s">
        <v>7</v>
      </c>
      <c r="B8" s="421" t="s">
        <v>222</v>
      </c>
      <c r="C8" s="277"/>
      <c r="D8" s="165"/>
    </row>
    <row r="9" spans="1:4" ht="18" customHeight="1">
      <c r="A9" s="163" t="s">
        <v>8</v>
      </c>
      <c r="B9" s="421" t="s">
        <v>223</v>
      </c>
      <c r="C9" s="277"/>
      <c r="D9" s="165"/>
    </row>
    <row r="10" spans="1:4" ht="18" customHeight="1">
      <c r="A10" s="163" t="s">
        <v>9</v>
      </c>
      <c r="B10" s="422" t="s">
        <v>224</v>
      </c>
      <c r="C10" s="277"/>
      <c r="D10" s="165"/>
    </row>
    <row r="11" spans="1:4" ht="18" customHeight="1">
      <c r="A11" s="163" t="s">
        <v>10</v>
      </c>
      <c r="B11" s="422" t="s">
        <v>225</v>
      </c>
      <c r="C11" s="277"/>
      <c r="D11" s="165"/>
    </row>
    <row r="12" spans="1:4" ht="18" customHeight="1">
      <c r="A12" s="163" t="s">
        <v>11</v>
      </c>
      <c r="B12" s="422" t="s">
        <v>226</v>
      </c>
      <c r="C12" s="277"/>
      <c r="D12" s="165"/>
    </row>
    <row r="13" spans="1:4" ht="18" customHeight="1">
      <c r="A13" s="163" t="s">
        <v>12</v>
      </c>
      <c r="B13" s="422" t="s">
        <v>227</v>
      </c>
      <c r="C13" s="277"/>
      <c r="D13" s="165"/>
    </row>
    <row r="14" spans="1:4" ht="18" customHeight="1">
      <c r="A14" s="163" t="s">
        <v>13</v>
      </c>
      <c r="B14" s="422" t="s">
        <v>228</v>
      </c>
      <c r="C14" s="277"/>
      <c r="D14" s="165"/>
    </row>
    <row r="15" spans="1:4" ht="22.5" customHeight="1">
      <c r="A15" s="163" t="s">
        <v>14</v>
      </c>
      <c r="B15" s="422" t="s">
        <v>229</v>
      </c>
      <c r="C15" s="277"/>
      <c r="D15" s="165"/>
    </row>
    <row r="16" spans="1:4" ht="18" customHeight="1">
      <c r="A16" s="163" t="s">
        <v>15</v>
      </c>
      <c r="B16" s="421" t="s">
        <v>154</v>
      </c>
      <c r="C16" s="277"/>
      <c r="D16" s="165"/>
    </row>
    <row r="17" spans="1:4" ht="18" customHeight="1">
      <c r="A17" s="163" t="s">
        <v>16</v>
      </c>
      <c r="B17" s="421" t="s">
        <v>155</v>
      </c>
      <c r="C17" s="277"/>
      <c r="D17" s="165"/>
    </row>
    <row r="18" spans="1:4" ht="18" customHeight="1">
      <c r="A18" s="163" t="s">
        <v>17</v>
      </c>
      <c r="B18" s="421" t="s">
        <v>156</v>
      </c>
      <c r="C18" s="277"/>
      <c r="D18" s="165"/>
    </row>
    <row r="19" spans="1:4" ht="18" customHeight="1">
      <c r="A19" s="163" t="s">
        <v>18</v>
      </c>
      <c r="B19" s="421" t="s">
        <v>157</v>
      </c>
      <c r="C19" s="277"/>
      <c r="D19" s="165"/>
    </row>
    <row r="20" spans="1:4" ht="18" customHeight="1">
      <c r="A20" s="163" t="s">
        <v>19</v>
      </c>
      <c r="B20" s="421" t="s">
        <v>158</v>
      </c>
      <c r="C20" s="277"/>
      <c r="D20" s="165"/>
    </row>
    <row r="21" spans="1:4" ht="18" customHeight="1">
      <c r="A21" s="163" t="s">
        <v>20</v>
      </c>
      <c r="B21" s="228"/>
      <c r="C21" s="164"/>
      <c r="D21" s="165"/>
    </row>
    <row r="22" spans="1:4" ht="18" customHeight="1">
      <c r="A22" s="163" t="s">
        <v>21</v>
      </c>
      <c r="B22" s="166"/>
      <c r="C22" s="164"/>
      <c r="D22" s="165"/>
    </row>
    <row r="23" spans="1:4" ht="18" customHeight="1">
      <c r="A23" s="163" t="s">
        <v>22</v>
      </c>
      <c r="B23" s="166"/>
      <c r="C23" s="164"/>
      <c r="D23" s="165"/>
    </row>
    <row r="24" spans="1:4" ht="18" customHeight="1">
      <c r="A24" s="163" t="s">
        <v>23</v>
      </c>
      <c r="B24" s="166"/>
      <c r="C24" s="164"/>
      <c r="D24" s="165"/>
    </row>
    <row r="25" spans="1:4" ht="18" customHeight="1">
      <c r="A25" s="163" t="s">
        <v>24</v>
      </c>
      <c r="B25" s="166"/>
      <c r="C25" s="164"/>
      <c r="D25" s="165"/>
    </row>
    <row r="26" spans="1:4" ht="18" customHeight="1">
      <c r="A26" s="163" t="s">
        <v>25</v>
      </c>
      <c r="B26" s="166"/>
      <c r="C26" s="164"/>
      <c r="D26" s="165"/>
    </row>
    <row r="27" spans="1:4" ht="18" customHeight="1">
      <c r="A27" s="163" t="s">
        <v>26</v>
      </c>
      <c r="B27" s="166"/>
      <c r="C27" s="164"/>
      <c r="D27" s="165"/>
    </row>
    <row r="28" spans="1:4" ht="18" customHeight="1">
      <c r="A28" s="163" t="s">
        <v>27</v>
      </c>
      <c r="B28" s="166"/>
      <c r="C28" s="164"/>
      <c r="D28" s="165"/>
    </row>
    <row r="29" spans="1:4" ht="18" customHeight="1" thickBot="1">
      <c r="A29" s="279" t="s">
        <v>28</v>
      </c>
      <c r="B29" s="167"/>
      <c r="C29" s="168"/>
      <c r="D29" s="169"/>
    </row>
    <row r="30" spans="1:4" ht="18" customHeight="1" thickBot="1">
      <c r="A30" s="70" t="s">
        <v>29</v>
      </c>
      <c r="B30" s="426" t="s">
        <v>42</v>
      </c>
      <c r="C30" s="427">
        <f>SUM(C4:C29)</f>
        <v>0</v>
      </c>
      <c r="D30" s="428">
        <f>SUM(D4:D29)</f>
        <v>0</v>
      </c>
    </row>
    <row r="31" spans="1:4" ht="8.25" customHeight="1">
      <c r="A31" s="170"/>
      <c r="B31" s="694"/>
      <c r="C31" s="694"/>
      <c r="D31" s="694"/>
    </row>
  </sheetData>
  <sheetProtection sheet="1" objects="1" scenarios="1"/>
  <mergeCells count="1">
    <mergeCell ref="B31:D31"/>
  </mergeCells>
  <printOptions horizontalCentered="1"/>
  <pageMargins left="0.7874015748031497" right="0.7874015748031497" top="1.6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CE,Dőlt"&amp;11 &amp;"Times New Roman CE,Félkövér dőlt"3. számú tájékoztató tábla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A27" sqref="A27"/>
    </sheetView>
  </sheetViews>
  <sheetFormatPr defaultColWidth="9.00390625" defaultRowHeight="12.75"/>
  <cols>
    <col min="1" max="1" width="4.875" style="189" customWidth="1"/>
    <col min="2" max="2" width="28.875" style="208" customWidth="1"/>
    <col min="3" max="4" width="9.00390625" style="208" customWidth="1"/>
    <col min="5" max="5" width="9.50390625" style="208" customWidth="1"/>
    <col min="6" max="6" width="8.875" style="208" customWidth="1"/>
    <col min="7" max="7" width="8.625" style="208" customWidth="1"/>
    <col min="8" max="8" width="8.875" style="208" customWidth="1"/>
    <col min="9" max="9" width="8.125" style="208" customWidth="1"/>
    <col min="10" max="14" width="9.50390625" style="208" customWidth="1"/>
    <col min="15" max="15" width="12.625" style="189" customWidth="1"/>
    <col min="16" max="16384" width="9.375" style="208" customWidth="1"/>
  </cols>
  <sheetData>
    <row r="1" spans="1:15" ht="31.5" customHeight="1">
      <c r="A1" s="698" t="s">
        <v>474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</row>
    <row r="2" ht="16.5" thickBot="1">
      <c r="O2" s="6" t="s">
        <v>45</v>
      </c>
    </row>
    <row r="3" spans="1:15" s="189" customFormat="1" ht="25.5" customHeight="1" thickBot="1">
      <c r="A3" s="186" t="s">
        <v>1</v>
      </c>
      <c r="B3" s="187" t="s">
        <v>66</v>
      </c>
      <c r="C3" s="187" t="s">
        <v>79</v>
      </c>
      <c r="D3" s="187" t="s">
        <v>80</v>
      </c>
      <c r="E3" s="187" t="s">
        <v>81</v>
      </c>
      <c r="F3" s="187" t="s">
        <v>82</v>
      </c>
      <c r="G3" s="187" t="s">
        <v>83</v>
      </c>
      <c r="H3" s="187" t="s">
        <v>84</v>
      </c>
      <c r="I3" s="187" t="s">
        <v>85</v>
      </c>
      <c r="J3" s="187" t="s">
        <v>86</v>
      </c>
      <c r="K3" s="187" t="s">
        <v>87</v>
      </c>
      <c r="L3" s="187" t="s">
        <v>88</v>
      </c>
      <c r="M3" s="187" t="s">
        <v>89</v>
      </c>
      <c r="N3" s="187" t="s">
        <v>90</v>
      </c>
      <c r="O3" s="188" t="s">
        <v>42</v>
      </c>
    </row>
    <row r="4" spans="1:15" s="191" customFormat="1" ht="15" customHeight="1" thickBot="1">
      <c r="A4" s="190" t="s">
        <v>3</v>
      </c>
      <c r="B4" s="695" t="s">
        <v>48</v>
      </c>
      <c r="C4" s="696"/>
      <c r="D4" s="696"/>
      <c r="E4" s="696"/>
      <c r="F4" s="696"/>
      <c r="G4" s="696"/>
      <c r="H4" s="696"/>
      <c r="I4" s="696"/>
      <c r="J4" s="696"/>
      <c r="K4" s="696"/>
      <c r="L4" s="696"/>
      <c r="M4" s="696"/>
      <c r="N4" s="696"/>
      <c r="O4" s="697"/>
    </row>
    <row r="5" spans="1:15" s="191" customFormat="1" ht="15" customHeight="1">
      <c r="A5" s="192" t="s">
        <v>4</v>
      </c>
      <c r="B5" s="193" t="s">
        <v>262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5">
        <f>SUM(C5:N5)</f>
        <v>0</v>
      </c>
    </row>
    <row r="6" spans="1:15" s="199" customFormat="1" ht="13.5" customHeight="1">
      <c r="A6" s="196" t="s">
        <v>5</v>
      </c>
      <c r="B6" s="597" t="s">
        <v>49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8"/>
    </row>
    <row r="7" spans="1:15" s="199" customFormat="1" ht="27" customHeight="1">
      <c r="A7" s="196" t="s">
        <v>6</v>
      </c>
      <c r="B7" s="598" t="s">
        <v>475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1"/>
    </row>
    <row r="8" spans="1:15" s="199" customFormat="1" ht="13.5" customHeight="1">
      <c r="A8" s="196" t="s">
        <v>7</v>
      </c>
      <c r="B8" s="597" t="s">
        <v>138</v>
      </c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8">
        <f aca="true" t="shared" si="0" ref="O8:O14">SUM(C8:N8)</f>
        <v>0</v>
      </c>
    </row>
    <row r="9" spans="1:15" s="199" customFormat="1" ht="13.5" customHeight="1">
      <c r="A9" s="196" t="s">
        <v>8</v>
      </c>
      <c r="B9" s="597" t="s">
        <v>476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8">
        <f t="shared" si="0"/>
        <v>0</v>
      </c>
    </row>
    <row r="10" spans="1:15" s="199" customFormat="1" ht="13.5" customHeight="1">
      <c r="A10" s="196" t="s">
        <v>9</v>
      </c>
      <c r="B10" s="597" t="s">
        <v>58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8">
        <f t="shared" si="0"/>
        <v>0</v>
      </c>
    </row>
    <row r="11" spans="1:15" s="199" customFormat="1" ht="13.5" customHeight="1">
      <c r="A11" s="196" t="s">
        <v>10</v>
      </c>
      <c r="B11" s="597" t="s">
        <v>477</v>
      </c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8">
        <f t="shared" si="0"/>
        <v>0</v>
      </c>
    </row>
    <row r="12" spans="1:15" s="199" customFormat="1" ht="27" customHeight="1">
      <c r="A12" s="196" t="s">
        <v>11</v>
      </c>
      <c r="B12" s="599" t="s">
        <v>478</v>
      </c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8">
        <f t="shared" si="0"/>
        <v>0</v>
      </c>
    </row>
    <row r="13" spans="1:15" s="199" customFormat="1" ht="13.5" customHeight="1" thickBot="1">
      <c r="A13" s="196" t="s">
        <v>12</v>
      </c>
      <c r="B13" s="597" t="s">
        <v>479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>
        <f t="shared" si="0"/>
        <v>0</v>
      </c>
    </row>
    <row r="14" spans="1:15" s="191" customFormat="1" ht="15.75" customHeight="1" thickBot="1">
      <c r="A14" s="190" t="s">
        <v>13</v>
      </c>
      <c r="B14" s="71" t="s">
        <v>135</v>
      </c>
      <c r="C14" s="202">
        <f aca="true" t="shared" si="1" ref="C14:N14">SUM(C5:C13)</f>
        <v>0</v>
      </c>
      <c r="D14" s="202">
        <f t="shared" si="1"/>
        <v>0</v>
      </c>
      <c r="E14" s="202">
        <f t="shared" si="1"/>
        <v>0</v>
      </c>
      <c r="F14" s="202">
        <f t="shared" si="1"/>
        <v>0</v>
      </c>
      <c r="G14" s="202">
        <f t="shared" si="1"/>
        <v>0</v>
      </c>
      <c r="H14" s="202">
        <f t="shared" si="1"/>
        <v>0</v>
      </c>
      <c r="I14" s="202">
        <f t="shared" si="1"/>
        <v>0</v>
      </c>
      <c r="J14" s="202">
        <f t="shared" si="1"/>
        <v>0</v>
      </c>
      <c r="K14" s="202">
        <f t="shared" si="1"/>
        <v>0</v>
      </c>
      <c r="L14" s="202">
        <f t="shared" si="1"/>
        <v>0</v>
      </c>
      <c r="M14" s="202">
        <f t="shared" si="1"/>
        <v>0</v>
      </c>
      <c r="N14" s="202">
        <f t="shared" si="1"/>
        <v>0</v>
      </c>
      <c r="O14" s="203">
        <f t="shared" si="0"/>
        <v>0</v>
      </c>
    </row>
    <row r="15" spans="1:15" s="191" customFormat="1" ht="15" customHeight="1" thickBot="1">
      <c r="A15" s="190" t="s">
        <v>14</v>
      </c>
      <c r="B15" s="695" t="s">
        <v>53</v>
      </c>
      <c r="C15" s="696"/>
      <c r="D15" s="696"/>
      <c r="E15" s="696"/>
      <c r="F15" s="696"/>
      <c r="G15" s="696"/>
      <c r="H15" s="696"/>
      <c r="I15" s="696"/>
      <c r="J15" s="696"/>
      <c r="K15" s="696"/>
      <c r="L15" s="696"/>
      <c r="M15" s="696"/>
      <c r="N15" s="696"/>
      <c r="O15" s="697"/>
    </row>
    <row r="16" spans="1:15" s="199" customFormat="1" ht="13.5" customHeight="1">
      <c r="A16" s="204" t="s">
        <v>15</v>
      </c>
      <c r="B16" s="600" t="s">
        <v>67</v>
      </c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1">
        <f>SUM(C16:N16)</f>
        <v>0</v>
      </c>
    </row>
    <row r="17" spans="1:15" s="199" customFormat="1" ht="27" customHeight="1">
      <c r="A17" s="196" t="s">
        <v>16</v>
      </c>
      <c r="B17" s="599" t="s">
        <v>328</v>
      </c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8"/>
    </row>
    <row r="18" spans="1:15" s="199" customFormat="1" ht="13.5" customHeight="1">
      <c r="A18" s="196" t="s">
        <v>17</v>
      </c>
      <c r="B18" s="597" t="s">
        <v>69</v>
      </c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8"/>
    </row>
    <row r="19" spans="1:15" s="199" customFormat="1" ht="13.5" customHeight="1">
      <c r="A19" s="196" t="s">
        <v>18</v>
      </c>
      <c r="B19" s="597" t="s">
        <v>35</v>
      </c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8"/>
    </row>
    <row r="20" spans="1:15" s="199" customFormat="1" ht="13.5" customHeight="1">
      <c r="A20" s="196" t="s">
        <v>19</v>
      </c>
      <c r="B20" s="597" t="s">
        <v>146</v>
      </c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8"/>
    </row>
    <row r="21" spans="1:15" s="199" customFormat="1" ht="13.5" customHeight="1">
      <c r="A21" s="196" t="s">
        <v>20</v>
      </c>
      <c r="B21" s="597" t="s">
        <v>147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8"/>
    </row>
    <row r="22" spans="1:15" s="199" customFormat="1" ht="27" customHeight="1">
      <c r="A22" s="196" t="s">
        <v>21</v>
      </c>
      <c r="B22" s="599" t="s">
        <v>482</v>
      </c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8"/>
    </row>
    <row r="23" spans="1:15" s="199" customFormat="1" ht="13.5" customHeight="1">
      <c r="A23" s="196" t="s">
        <v>22</v>
      </c>
      <c r="B23" s="597" t="s">
        <v>36</v>
      </c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8"/>
    </row>
    <row r="24" spans="1:15" s="199" customFormat="1" ht="13.5" customHeight="1">
      <c r="A24" s="196" t="s">
        <v>23</v>
      </c>
      <c r="B24" s="597" t="s">
        <v>98</v>
      </c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8"/>
    </row>
    <row r="25" spans="1:15" s="199" customFormat="1" ht="13.5" customHeight="1">
      <c r="A25" s="196" t="s">
        <v>24</v>
      </c>
      <c r="B25" s="597" t="s">
        <v>480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8"/>
    </row>
    <row r="26" spans="1:15" s="199" customFormat="1" ht="13.5" customHeight="1" thickBot="1">
      <c r="A26" s="196" t="s">
        <v>25</v>
      </c>
      <c r="B26" s="597" t="s">
        <v>481</v>
      </c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8"/>
    </row>
    <row r="27" spans="1:15" s="191" customFormat="1" ht="15.75" customHeight="1" thickBot="1">
      <c r="A27" s="205" t="s">
        <v>26</v>
      </c>
      <c r="B27" s="71" t="s">
        <v>136</v>
      </c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3"/>
    </row>
    <row r="28" spans="1:15" ht="16.5" thickBot="1">
      <c r="A28" s="205" t="s">
        <v>27</v>
      </c>
      <c r="B28" s="601" t="s">
        <v>137</v>
      </c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7"/>
    </row>
    <row r="29" ht="15.75">
      <c r="A29" s="209"/>
    </row>
    <row r="30" spans="2:4" ht="15.75">
      <c r="B30" s="210"/>
      <c r="C30" s="211"/>
      <c r="D30" s="211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0"/>
  </sheetPr>
  <dimension ref="A1:F35"/>
  <sheetViews>
    <sheetView zoomScaleSheetLayoutView="100" workbookViewId="0" topLeftCell="A4">
      <selection activeCell="D39" sqref="D39"/>
    </sheetView>
  </sheetViews>
  <sheetFormatPr defaultColWidth="9.00390625" defaultRowHeight="12.75"/>
  <cols>
    <col min="1" max="1" width="6.875" style="88" customWidth="1"/>
    <col min="2" max="2" width="52.50390625" style="89" customWidth="1"/>
    <col min="3" max="3" width="16.625" style="88" customWidth="1"/>
    <col min="4" max="4" width="52.50390625" style="88" customWidth="1"/>
    <col min="5" max="5" width="16.625" style="88" customWidth="1"/>
    <col min="6" max="16384" width="9.375" style="88" customWidth="1"/>
  </cols>
  <sheetData>
    <row r="1" spans="2:6" ht="39.75" customHeight="1">
      <c r="B1" s="86" t="s">
        <v>213</v>
      </c>
      <c r="C1" s="87"/>
      <c r="D1" s="87"/>
      <c r="E1" s="87"/>
      <c r="F1" s="632"/>
    </row>
    <row r="2" spans="5:6" ht="14.25" thickBot="1">
      <c r="E2" s="90" t="s">
        <v>65</v>
      </c>
      <c r="F2" s="632"/>
    </row>
    <row r="3" spans="1:6" ht="18" customHeight="1" thickBot="1">
      <c r="A3" s="630" t="s">
        <v>75</v>
      </c>
      <c r="B3" s="91" t="s">
        <v>48</v>
      </c>
      <c r="C3" s="92"/>
      <c r="D3" s="91" t="s">
        <v>53</v>
      </c>
      <c r="E3" s="93"/>
      <c r="F3" s="632"/>
    </row>
    <row r="4" spans="1:6" s="96" customFormat="1" ht="35.25" customHeight="1" thickBot="1">
      <c r="A4" s="631"/>
      <c r="B4" s="94" t="s">
        <v>66</v>
      </c>
      <c r="C4" s="95" t="s">
        <v>575</v>
      </c>
      <c r="D4" s="94" t="s">
        <v>66</v>
      </c>
      <c r="E4" s="602" t="s">
        <v>576</v>
      </c>
      <c r="F4" s="632"/>
    </row>
    <row r="5" spans="1:6" s="243" customFormat="1" ht="12" customHeight="1" thickBot="1">
      <c r="A5" s="244">
        <v>1</v>
      </c>
      <c r="B5" s="245">
        <v>2</v>
      </c>
      <c r="C5" s="246" t="s">
        <v>5</v>
      </c>
      <c r="D5" s="245" t="s">
        <v>6</v>
      </c>
      <c r="E5" s="247" t="s">
        <v>7</v>
      </c>
      <c r="F5" s="632"/>
    </row>
    <row r="6" spans="1:6" ht="12.75" customHeight="1">
      <c r="A6" s="233" t="s">
        <v>3</v>
      </c>
      <c r="B6" s="225" t="s">
        <v>562</v>
      </c>
      <c r="C6" s="53">
        <v>50000</v>
      </c>
      <c r="D6" s="225" t="s">
        <v>67</v>
      </c>
      <c r="E6" s="52">
        <v>7065971</v>
      </c>
      <c r="F6" s="632"/>
    </row>
    <row r="7" spans="1:6" ht="12.75" customHeight="1">
      <c r="A7" s="234" t="s">
        <v>4</v>
      </c>
      <c r="B7" s="98" t="s">
        <v>563</v>
      </c>
      <c r="C7" s="54">
        <v>300000</v>
      </c>
      <c r="D7" s="98" t="s">
        <v>68</v>
      </c>
      <c r="E7" s="48">
        <v>1241842</v>
      </c>
      <c r="F7" s="632"/>
    </row>
    <row r="8" spans="1:6" ht="12.75" customHeight="1">
      <c r="A8" s="234" t="s">
        <v>5</v>
      </c>
      <c r="B8" s="98" t="s">
        <v>262</v>
      </c>
      <c r="C8" s="54">
        <v>400</v>
      </c>
      <c r="D8" s="98" t="s">
        <v>69</v>
      </c>
      <c r="E8" s="48">
        <v>6890233</v>
      </c>
      <c r="F8" s="632"/>
    </row>
    <row r="9" spans="1:6" ht="12.75" customHeight="1">
      <c r="A9" s="234" t="s">
        <v>6</v>
      </c>
      <c r="B9" s="226" t="s">
        <v>549</v>
      </c>
      <c r="C9" s="54">
        <v>12448262</v>
      </c>
      <c r="D9" s="98" t="s">
        <v>551</v>
      </c>
      <c r="E9" s="48">
        <v>1270000</v>
      </c>
      <c r="F9" s="632"/>
    </row>
    <row r="10" spans="1:6" ht="12.75" customHeight="1">
      <c r="A10" s="234" t="s">
        <v>7</v>
      </c>
      <c r="B10" s="98" t="s">
        <v>565</v>
      </c>
      <c r="C10" s="54">
        <v>1689651</v>
      </c>
      <c r="D10" s="98" t="s">
        <v>36</v>
      </c>
      <c r="E10" s="48">
        <v>1658605</v>
      </c>
      <c r="F10" s="632"/>
    </row>
    <row r="11" spans="1:6" ht="12.75" customHeight="1">
      <c r="A11" s="234" t="s">
        <v>8</v>
      </c>
      <c r="B11" s="98" t="s">
        <v>52</v>
      </c>
      <c r="C11" s="97"/>
      <c r="D11" s="98" t="s">
        <v>558</v>
      </c>
      <c r="E11" s="48">
        <v>260000</v>
      </c>
      <c r="F11" s="632"/>
    </row>
    <row r="12" spans="1:6" ht="12.75" customHeight="1">
      <c r="A12" s="234" t="s">
        <v>9</v>
      </c>
      <c r="B12" s="98" t="s">
        <v>564</v>
      </c>
      <c r="C12" s="54">
        <v>7931976</v>
      </c>
      <c r="D12" s="98" t="s">
        <v>552</v>
      </c>
      <c r="E12" s="48"/>
      <c r="F12" s="632"/>
    </row>
    <row r="13" spans="1:6" ht="12.75" customHeight="1">
      <c r="A13" s="234" t="s">
        <v>10</v>
      </c>
      <c r="B13" s="98" t="s">
        <v>550</v>
      </c>
      <c r="C13" s="54"/>
      <c r="D13" s="98"/>
      <c r="E13" s="48"/>
      <c r="F13" s="632"/>
    </row>
    <row r="14" spans="1:6" ht="12.75" customHeight="1">
      <c r="A14" s="234" t="s">
        <v>11</v>
      </c>
      <c r="B14" s="603"/>
      <c r="C14" s="97"/>
      <c r="D14" s="98"/>
      <c r="E14" s="48"/>
      <c r="F14" s="632"/>
    </row>
    <row r="15" spans="1:6" ht="12.75" customHeight="1">
      <c r="A15" s="234" t="s">
        <v>12</v>
      </c>
      <c r="B15" s="98"/>
      <c r="C15" s="54"/>
      <c r="D15" s="98"/>
      <c r="E15" s="48"/>
      <c r="F15" s="632"/>
    </row>
    <row r="16" spans="1:6" ht="12.75" customHeight="1">
      <c r="A16" s="234" t="s">
        <v>13</v>
      </c>
      <c r="B16" s="98"/>
      <c r="C16" s="54"/>
      <c r="D16" s="98"/>
      <c r="E16" s="48"/>
      <c r="F16" s="632"/>
    </row>
    <row r="17" spans="1:6" ht="12.75" customHeight="1" thickBot="1">
      <c r="A17" s="234" t="s">
        <v>14</v>
      </c>
      <c r="B17" s="117"/>
      <c r="C17" s="55"/>
      <c r="D17" s="98"/>
      <c r="E17" s="51"/>
      <c r="F17" s="632"/>
    </row>
    <row r="18" spans="1:6" ht="15.75" customHeight="1" thickBot="1">
      <c r="A18" s="236" t="s">
        <v>15</v>
      </c>
      <c r="B18" s="237" t="s">
        <v>193</v>
      </c>
      <c r="C18" s="255">
        <f>SUM(C6:C17)</f>
        <v>22420289</v>
      </c>
      <c r="D18" s="249" t="s">
        <v>194</v>
      </c>
      <c r="E18" s="257">
        <f>SUM(E6:E17)</f>
        <v>18386651</v>
      </c>
      <c r="F18" s="632"/>
    </row>
    <row r="19" spans="1:6" ht="12.75" customHeight="1">
      <c r="A19" s="266" t="s">
        <v>16</v>
      </c>
      <c r="B19" s="267" t="s">
        <v>214</v>
      </c>
      <c r="C19" s="284">
        <v>1566000</v>
      </c>
      <c r="D19" s="227" t="s">
        <v>560</v>
      </c>
      <c r="E19" s="288">
        <v>443432</v>
      </c>
      <c r="F19" s="632"/>
    </row>
    <row r="20" spans="1:6" ht="12.75" customHeight="1">
      <c r="A20" s="268" t="s">
        <v>17</v>
      </c>
      <c r="B20" s="269" t="s">
        <v>391</v>
      </c>
      <c r="C20" s="285"/>
      <c r="D20" s="227" t="s">
        <v>355</v>
      </c>
      <c r="E20" s="289"/>
      <c r="F20" s="632"/>
    </row>
    <row r="21" spans="1:6" ht="12.75" customHeight="1">
      <c r="A21" s="271" t="s">
        <v>18</v>
      </c>
      <c r="B21" s="227" t="s">
        <v>317</v>
      </c>
      <c r="C21" s="286"/>
      <c r="D21" s="227" t="s">
        <v>394</v>
      </c>
      <c r="E21" s="289"/>
      <c r="F21" s="632"/>
    </row>
    <row r="22" spans="1:6" ht="12.75" customHeight="1">
      <c r="A22" s="271" t="s">
        <v>19</v>
      </c>
      <c r="B22" s="227" t="s">
        <v>318</v>
      </c>
      <c r="C22" s="286"/>
      <c r="D22" s="227" t="s">
        <v>211</v>
      </c>
      <c r="E22" s="289"/>
      <c r="F22" s="632"/>
    </row>
    <row r="23" spans="1:6" ht="12.75" customHeight="1">
      <c r="A23" s="271" t="s">
        <v>20</v>
      </c>
      <c r="B23" s="227" t="s">
        <v>392</v>
      </c>
      <c r="C23" s="286"/>
      <c r="D23" s="272" t="s">
        <v>356</v>
      </c>
      <c r="E23" s="289"/>
      <c r="F23" s="632"/>
    </row>
    <row r="24" spans="1:6" ht="12.75" customHeight="1">
      <c r="A24" s="271" t="s">
        <v>21</v>
      </c>
      <c r="B24" s="227" t="s">
        <v>393</v>
      </c>
      <c r="C24" s="286"/>
      <c r="D24" s="227" t="s">
        <v>395</v>
      </c>
      <c r="E24" s="289"/>
      <c r="F24" s="632"/>
    </row>
    <row r="25" spans="1:6" ht="12.75" customHeight="1">
      <c r="A25" s="270" t="s">
        <v>22</v>
      </c>
      <c r="B25" s="272" t="s">
        <v>321</v>
      </c>
      <c r="C25" s="287"/>
      <c r="D25" s="225" t="s">
        <v>357</v>
      </c>
      <c r="E25" s="288"/>
      <c r="F25" s="632"/>
    </row>
    <row r="26" spans="1:6" ht="12.75" customHeight="1">
      <c r="A26" s="271" t="s">
        <v>23</v>
      </c>
      <c r="B26" s="227" t="s">
        <v>322</v>
      </c>
      <c r="C26" s="286"/>
      <c r="D26" s="98" t="s">
        <v>358</v>
      </c>
      <c r="E26" s="289"/>
      <c r="F26" s="632"/>
    </row>
    <row r="27" spans="1:6" ht="12.75" customHeight="1">
      <c r="A27" s="233" t="s">
        <v>24</v>
      </c>
      <c r="B27" s="225"/>
      <c r="C27" s="290"/>
      <c r="D27" s="225" t="s">
        <v>159</v>
      </c>
      <c r="E27" s="291"/>
      <c r="F27" s="632"/>
    </row>
    <row r="28" spans="1:6" ht="12.75" customHeight="1">
      <c r="A28" s="235" t="s">
        <v>25</v>
      </c>
      <c r="B28" s="117"/>
      <c r="C28" s="292"/>
      <c r="D28" s="117"/>
      <c r="E28" s="293"/>
      <c r="F28" s="632"/>
    </row>
    <row r="29" spans="1:6" ht="12.75" customHeight="1" thickBot="1">
      <c r="A29" s="241" t="s">
        <v>26</v>
      </c>
      <c r="B29" s="99"/>
      <c r="C29" s="296"/>
      <c r="D29" s="99"/>
      <c r="E29" s="294"/>
      <c r="F29" s="632"/>
    </row>
    <row r="30" spans="1:6" ht="15.75" customHeight="1" thickBot="1">
      <c r="A30" s="236" t="s">
        <v>27</v>
      </c>
      <c r="B30" s="237" t="s">
        <v>402</v>
      </c>
      <c r="C30" s="255"/>
      <c r="D30" s="237" t="s">
        <v>403</v>
      </c>
      <c r="E30" s="257">
        <f>SUM(E19:E29)</f>
        <v>443432</v>
      </c>
      <c r="F30" s="632"/>
    </row>
    <row r="31" spans="1:6" ht="18" customHeight="1" thickBot="1">
      <c r="A31" s="236" t="s">
        <v>28</v>
      </c>
      <c r="B31" s="72" t="s">
        <v>406</v>
      </c>
      <c r="C31" s="255">
        <f>+C18+C19+C20+C30</f>
        <v>23986289</v>
      </c>
      <c r="D31" s="72" t="s">
        <v>405</v>
      </c>
      <c r="E31" s="257">
        <f>+E18+E30</f>
        <v>18830083</v>
      </c>
      <c r="F31" s="632"/>
    </row>
    <row r="32" spans="1:6" ht="18" customHeight="1" thickBot="1">
      <c r="A32" s="236" t="s">
        <v>29</v>
      </c>
      <c r="B32" s="318" t="s">
        <v>239</v>
      </c>
      <c r="C32" s="319"/>
      <c r="D32" s="318" t="s">
        <v>240</v>
      </c>
      <c r="E32" s="320"/>
      <c r="F32" s="632"/>
    </row>
    <row r="35" ht="15.75">
      <c r="B35" s="242"/>
    </row>
  </sheetData>
  <sheetProtection/>
  <mergeCells count="2">
    <mergeCell ref="A3:A4"/>
    <mergeCell ref="F1:F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>&amp;CRábaszentmiklós Község Önkormányzat
2014.évi Költségvetésének módosítása&amp;R1.melléklet a ...../2015.(....) önkormányzati rendelethez]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0"/>
  </sheetPr>
  <dimension ref="A1:F32"/>
  <sheetViews>
    <sheetView tabSelected="1" zoomScaleSheetLayoutView="115" workbookViewId="0" topLeftCell="A1">
      <selection activeCell="E29" sqref="E29"/>
    </sheetView>
  </sheetViews>
  <sheetFormatPr defaultColWidth="9.00390625" defaultRowHeight="12.75"/>
  <cols>
    <col min="1" max="1" width="6.875" style="88" customWidth="1"/>
    <col min="2" max="2" width="52.50390625" style="89" customWidth="1"/>
    <col min="3" max="3" width="16.625" style="88" customWidth="1"/>
    <col min="4" max="4" width="52.50390625" style="88" customWidth="1"/>
    <col min="5" max="5" width="16.625" style="88" customWidth="1"/>
    <col min="6" max="16384" width="9.375" style="88" customWidth="1"/>
  </cols>
  <sheetData>
    <row r="1" spans="2:6" ht="39.75" customHeight="1">
      <c r="B1" s="86" t="s">
        <v>215</v>
      </c>
      <c r="C1" s="87"/>
      <c r="D1" s="87"/>
      <c r="E1" s="87"/>
      <c r="F1" s="632" t="s">
        <v>545</v>
      </c>
    </row>
    <row r="2" spans="5:6" ht="14.25" thickBot="1">
      <c r="E2" s="90" t="s">
        <v>65</v>
      </c>
      <c r="F2" s="632"/>
    </row>
    <row r="3" spans="1:6" ht="24" customHeight="1" thickBot="1">
      <c r="A3" s="633" t="s">
        <v>75</v>
      </c>
      <c r="B3" s="91" t="s">
        <v>48</v>
      </c>
      <c r="C3" s="92"/>
      <c r="D3" s="91" t="s">
        <v>53</v>
      </c>
      <c r="E3" s="93"/>
      <c r="F3" s="632"/>
    </row>
    <row r="4" spans="1:6" s="96" customFormat="1" ht="35.25" customHeight="1" thickBot="1">
      <c r="A4" s="634"/>
      <c r="B4" s="94" t="s">
        <v>66</v>
      </c>
      <c r="C4" s="95" t="s">
        <v>577</v>
      </c>
      <c r="D4" s="94" t="s">
        <v>66</v>
      </c>
      <c r="E4" s="602" t="s">
        <v>578</v>
      </c>
      <c r="F4" s="632"/>
    </row>
    <row r="5" spans="1:6" s="96" customFormat="1" ht="12" customHeight="1" thickBot="1">
      <c r="A5" s="244">
        <v>1</v>
      </c>
      <c r="B5" s="245">
        <v>2</v>
      </c>
      <c r="C5" s="246">
        <v>3</v>
      </c>
      <c r="D5" s="245">
        <v>4</v>
      </c>
      <c r="E5" s="247">
        <v>5</v>
      </c>
      <c r="F5" s="632"/>
    </row>
    <row r="6" spans="1:6" ht="12.75" customHeight="1">
      <c r="A6" s="233" t="s">
        <v>3</v>
      </c>
      <c r="B6" s="225" t="s">
        <v>91</v>
      </c>
      <c r="C6" s="53"/>
      <c r="D6" s="225" t="s">
        <v>333</v>
      </c>
      <c r="E6" s="52">
        <v>1086866</v>
      </c>
      <c r="F6" s="632"/>
    </row>
    <row r="7" spans="1:6" ht="12.75" customHeight="1">
      <c r="A7" s="234" t="s">
        <v>4</v>
      </c>
      <c r="B7" s="98" t="s">
        <v>396</v>
      </c>
      <c r="C7" s="54"/>
      <c r="D7" s="98" t="s">
        <v>334</v>
      </c>
      <c r="E7" s="48">
        <v>3969340</v>
      </c>
      <c r="F7" s="632"/>
    </row>
    <row r="8" spans="1:6" ht="12.75" customHeight="1">
      <c r="A8" s="234" t="s">
        <v>5</v>
      </c>
      <c r="B8" s="98" t="s">
        <v>205</v>
      </c>
      <c r="C8" s="54"/>
      <c r="D8" s="98" t="s">
        <v>335</v>
      </c>
      <c r="E8" s="48">
        <v>250000</v>
      </c>
      <c r="F8" s="632"/>
    </row>
    <row r="9" spans="1:6" ht="12.75" customHeight="1">
      <c r="A9" s="234" t="s">
        <v>6</v>
      </c>
      <c r="B9" s="98" t="s">
        <v>274</v>
      </c>
      <c r="C9" s="54"/>
      <c r="D9" s="98" t="s">
        <v>336</v>
      </c>
      <c r="E9" s="48"/>
      <c r="F9" s="632"/>
    </row>
    <row r="10" spans="1:6" ht="12.75" customHeight="1">
      <c r="A10" s="234" t="s">
        <v>7</v>
      </c>
      <c r="B10" s="98" t="s">
        <v>553</v>
      </c>
      <c r="C10" s="54"/>
      <c r="D10" s="98" t="s">
        <v>398</v>
      </c>
      <c r="E10" s="48">
        <v>0</v>
      </c>
      <c r="F10" s="632"/>
    </row>
    <row r="11" spans="1:6" ht="12.75" customHeight="1">
      <c r="A11" s="234" t="s">
        <v>8</v>
      </c>
      <c r="B11" s="98" t="s">
        <v>186</v>
      </c>
      <c r="C11" s="97"/>
      <c r="D11" s="98" t="s">
        <v>399</v>
      </c>
      <c r="E11" s="48"/>
      <c r="F11" s="632"/>
    </row>
    <row r="12" spans="1:6" ht="12.75" customHeight="1">
      <c r="A12" s="234" t="s">
        <v>9</v>
      </c>
      <c r="B12" s="98" t="s">
        <v>138</v>
      </c>
      <c r="C12" s="54"/>
      <c r="D12" s="98" t="s">
        <v>343</v>
      </c>
      <c r="E12" s="48">
        <v>0</v>
      </c>
      <c r="F12" s="632"/>
    </row>
    <row r="13" spans="1:6" ht="12.75" customHeight="1">
      <c r="A13" s="234" t="s">
        <v>10</v>
      </c>
      <c r="B13" s="98" t="s">
        <v>397</v>
      </c>
      <c r="C13" s="54">
        <v>150000</v>
      </c>
      <c r="D13" s="227" t="s">
        <v>36</v>
      </c>
      <c r="E13" s="48"/>
      <c r="F13" s="632"/>
    </row>
    <row r="14" spans="1:6" ht="12.75" customHeight="1">
      <c r="A14" s="234" t="s">
        <v>11</v>
      </c>
      <c r="B14" s="98" t="s">
        <v>204</v>
      </c>
      <c r="C14" s="97">
        <v>0</v>
      </c>
      <c r="D14" s="98"/>
      <c r="E14" s="48"/>
      <c r="F14" s="632"/>
    </row>
    <row r="15" spans="1:6" ht="12.75" customHeight="1" thickBot="1">
      <c r="A15" s="234" t="s">
        <v>12</v>
      </c>
      <c r="B15" s="98"/>
      <c r="C15" s="48">
        <v>0</v>
      </c>
      <c r="D15" s="98"/>
      <c r="E15" s="48"/>
      <c r="F15" s="632"/>
    </row>
    <row r="16" spans="1:6" ht="15.75" customHeight="1" thickBot="1">
      <c r="A16" s="236" t="s">
        <v>13</v>
      </c>
      <c r="B16" s="237" t="s">
        <v>193</v>
      </c>
      <c r="C16" s="255">
        <f>SUM(C6:C15)</f>
        <v>150000</v>
      </c>
      <c r="D16" s="237" t="s">
        <v>194</v>
      </c>
      <c r="E16" s="257">
        <f>SUM(E6:E15)</f>
        <v>5306206</v>
      </c>
      <c r="F16" s="632"/>
    </row>
    <row r="17" spans="1:6" ht="12.75" customHeight="1">
      <c r="A17" s="274" t="s">
        <v>14</v>
      </c>
      <c r="B17" s="267" t="s">
        <v>216</v>
      </c>
      <c r="C17" s="295"/>
      <c r="D17" s="227" t="s">
        <v>354</v>
      </c>
      <c r="E17" s="291"/>
      <c r="F17" s="632"/>
    </row>
    <row r="18" spans="1:6" ht="12.75" customHeight="1">
      <c r="A18" s="234" t="s">
        <v>15</v>
      </c>
      <c r="B18" s="227" t="s">
        <v>317</v>
      </c>
      <c r="C18" s="286"/>
      <c r="D18" s="227" t="s">
        <v>360</v>
      </c>
      <c r="E18" s="289"/>
      <c r="F18" s="632"/>
    </row>
    <row r="19" spans="1:6" ht="12.75" customHeight="1">
      <c r="A19" s="234" t="s">
        <v>16</v>
      </c>
      <c r="B19" s="227" t="s">
        <v>206</v>
      </c>
      <c r="C19" s="286"/>
      <c r="D19" s="227" t="s">
        <v>210</v>
      </c>
      <c r="E19" s="289"/>
      <c r="F19" s="632"/>
    </row>
    <row r="20" spans="1:6" ht="12.75" customHeight="1">
      <c r="A20" s="234" t="s">
        <v>17</v>
      </c>
      <c r="B20" s="227" t="s">
        <v>207</v>
      </c>
      <c r="C20" s="286"/>
      <c r="D20" s="227" t="s">
        <v>211</v>
      </c>
      <c r="E20" s="289"/>
      <c r="F20" s="632"/>
    </row>
    <row r="21" spans="1:6" ht="12.75" customHeight="1">
      <c r="A21" s="234" t="s">
        <v>18</v>
      </c>
      <c r="B21" s="227" t="s">
        <v>319</v>
      </c>
      <c r="C21" s="286"/>
      <c r="D21" s="272" t="s">
        <v>356</v>
      </c>
      <c r="E21" s="289"/>
      <c r="F21" s="632"/>
    </row>
    <row r="22" spans="1:6" ht="12.75" customHeight="1">
      <c r="A22" s="234" t="s">
        <v>19</v>
      </c>
      <c r="B22" s="272" t="s">
        <v>400</v>
      </c>
      <c r="C22" s="286"/>
      <c r="D22" s="227" t="s">
        <v>361</v>
      </c>
      <c r="E22" s="289"/>
      <c r="F22" s="632"/>
    </row>
    <row r="23" spans="1:6" ht="12.75" customHeight="1">
      <c r="A23" s="234" t="s">
        <v>20</v>
      </c>
      <c r="B23" s="227" t="s">
        <v>321</v>
      </c>
      <c r="C23" s="286"/>
      <c r="D23" s="225" t="s">
        <v>358</v>
      </c>
      <c r="E23" s="289"/>
      <c r="F23" s="632"/>
    </row>
    <row r="24" spans="1:6" ht="12.75" customHeight="1">
      <c r="A24" s="234" t="s">
        <v>21</v>
      </c>
      <c r="B24" s="225" t="s">
        <v>326</v>
      </c>
      <c r="C24" s="286"/>
      <c r="D24" s="98" t="s">
        <v>362</v>
      </c>
      <c r="E24" s="289"/>
      <c r="F24" s="632"/>
    </row>
    <row r="25" spans="1:6" ht="12.75" customHeight="1">
      <c r="A25" s="234" t="s">
        <v>22</v>
      </c>
      <c r="B25" s="117"/>
      <c r="C25" s="286"/>
      <c r="D25" s="225"/>
      <c r="E25" s="289"/>
      <c r="F25" s="632"/>
    </row>
    <row r="26" spans="1:6" ht="12.75" customHeight="1" thickBot="1">
      <c r="A26" s="235" t="s">
        <v>23</v>
      </c>
      <c r="B26" s="99"/>
      <c r="C26" s="292"/>
      <c r="D26" s="117"/>
      <c r="E26" s="293"/>
      <c r="F26" s="632"/>
    </row>
    <row r="27" spans="1:6" ht="15.75" customHeight="1" thickBot="1">
      <c r="A27" s="236" t="s">
        <v>24</v>
      </c>
      <c r="B27" s="237" t="s">
        <v>217</v>
      </c>
      <c r="C27" s="255"/>
      <c r="D27" s="237" t="s">
        <v>220</v>
      </c>
      <c r="E27" s="139">
        <f>SUM(E17:E26)</f>
        <v>0</v>
      </c>
      <c r="F27" s="632"/>
    </row>
    <row r="28" spans="1:6" ht="18" customHeight="1" thickBot="1">
      <c r="A28" s="236" t="s">
        <v>25</v>
      </c>
      <c r="B28" s="72" t="s">
        <v>218</v>
      </c>
      <c r="C28" s="258">
        <v>24136289</v>
      </c>
      <c r="D28" s="72" t="s">
        <v>219</v>
      </c>
      <c r="E28" s="259">
        <v>24136289</v>
      </c>
      <c r="F28" s="632"/>
    </row>
    <row r="29" spans="1:6" ht="18" customHeight="1" thickBot="1">
      <c r="A29" s="236" t="s">
        <v>26</v>
      </c>
      <c r="B29" s="73" t="s">
        <v>239</v>
      </c>
      <c r="C29" s="256"/>
      <c r="D29" s="73" t="s">
        <v>240</v>
      </c>
      <c r="E29" s="604"/>
      <c r="F29" s="632"/>
    </row>
    <row r="30" ht="12.75">
      <c r="F30" s="321"/>
    </row>
    <row r="31" ht="12.75">
      <c r="F31" s="321"/>
    </row>
    <row r="32" spans="2:6" ht="15.75">
      <c r="B32" s="242"/>
      <c r="F32" s="321"/>
    </row>
  </sheetData>
  <sheetProtection/>
  <mergeCells count="2">
    <mergeCell ref="A3:A4"/>
    <mergeCell ref="F1:F2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3" r:id="rId1"/>
  <headerFooter alignWithMargins="0">
    <oddHeader>&amp;CRábaszentmiklós Község Önkormányzat
2014.évi Költségvetésének módosítása
&amp;R2.2.  melléklet a ......./2015. (.........)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1">
      <selection activeCell="E40" sqref="E40:E4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50" t="s">
        <v>195</v>
      </c>
      <c r="E1" s="260" t="s">
        <v>203</v>
      </c>
    </row>
    <row r="3" spans="1:5" ht="12.75">
      <c r="A3" s="280"/>
      <c r="B3" s="281"/>
      <c r="C3" s="280"/>
      <c r="D3" s="283"/>
      <c r="E3" s="281"/>
    </row>
    <row r="4" spans="1:5" ht="15.75">
      <c r="A4" s="174" t="s">
        <v>376</v>
      </c>
      <c r="B4" s="282"/>
      <c r="C4" s="280"/>
      <c r="D4" s="283"/>
      <c r="E4" s="281"/>
    </row>
    <row r="5" spans="1:5" ht="12.75">
      <c r="A5" s="280"/>
      <c r="B5" s="281"/>
      <c r="C5" s="280"/>
      <c r="D5" s="283"/>
      <c r="E5" s="281"/>
    </row>
    <row r="6" spans="1:5" ht="12.75">
      <c r="A6" s="280" t="s">
        <v>401</v>
      </c>
      <c r="B6" s="281">
        <f>+'1.sz.melléklet'!C53</f>
        <v>0</v>
      </c>
      <c r="C6" s="280" t="s">
        <v>232</v>
      </c>
      <c r="D6" s="283">
        <f>+'2.1.sz.melléklet  '!C18+'2.2.sz.melléklet  '!C16</f>
        <v>22570289</v>
      </c>
      <c r="E6" s="281">
        <f aca="true" t="shared" si="0" ref="E6:E15">+B6-D6</f>
        <v>-22570289</v>
      </c>
    </row>
    <row r="7" spans="1:5" ht="12.75">
      <c r="A7" s="280" t="s">
        <v>196</v>
      </c>
      <c r="B7" s="281">
        <f>+'1.sz.melléklet'!C57</f>
        <v>0</v>
      </c>
      <c r="C7" s="280" t="s">
        <v>233</v>
      </c>
      <c r="D7" s="283">
        <f>+'2.1.sz.melléklet  '!C30+'2.2.sz.melléklet  '!C27</f>
        <v>0</v>
      </c>
      <c r="E7" s="281">
        <f t="shared" si="0"/>
        <v>0</v>
      </c>
    </row>
    <row r="8" spans="1:5" ht="12.75">
      <c r="A8" s="280" t="s">
        <v>404</v>
      </c>
      <c r="B8" s="281">
        <f>+'1.sz.melléklet'!C73</f>
        <v>24136289</v>
      </c>
      <c r="C8" s="280" t="s">
        <v>234</v>
      </c>
      <c r="D8" s="283">
        <f>+'2.1.sz.melléklet  '!C31+'2.2.sz.melléklet  '!C28</f>
        <v>48122578</v>
      </c>
      <c r="E8" s="281">
        <f t="shared" si="0"/>
        <v>-23986289</v>
      </c>
    </row>
    <row r="9" spans="1:5" ht="12.75">
      <c r="A9" s="280"/>
      <c r="B9" s="281"/>
      <c r="C9" s="280"/>
      <c r="D9" s="283"/>
      <c r="E9" s="281"/>
    </row>
    <row r="10" spans="1:5" ht="12.75">
      <c r="A10" s="280"/>
      <c r="B10" s="281"/>
      <c r="C10" s="280"/>
      <c r="D10" s="283"/>
      <c r="E10" s="281"/>
    </row>
    <row r="11" spans="1:5" ht="15.75">
      <c r="A11" s="174" t="s">
        <v>377</v>
      </c>
      <c r="B11" s="282"/>
      <c r="C11" s="280"/>
      <c r="D11" s="283"/>
      <c r="E11" s="281"/>
    </row>
    <row r="12" spans="1:5" ht="12.75">
      <c r="A12" s="280"/>
      <c r="B12" s="281"/>
      <c r="C12" s="280"/>
      <c r="D12" s="283"/>
      <c r="E12" s="281"/>
    </row>
    <row r="13" spans="1:5" ht="12.75">
      <c r="A13" s="280" t="s">
        <v>238</v>
      </c>
      <c r="B13" s="281">
        <f>+'1.sz.melléklet'!C110</f>
        <v>0</v>
      </c>
      <c r="C13" s="280" t="s">
        <v>235</v>
      </c>
      <c r="D13" s="283">
        <f>+'2.1.sz.melléklet  '!E18+'2.2.sz.melléklet  '!E16</f>
        <v>23692857</v>
      </c>
      <c r="E13" s="281">
        <f t="shared" si="0"/>
        <v>-23692857</v>
      </c>
    </row>
    <row r="14" spans="1:5" ht="12.75">
      <c r="A14" s="280" t="s">
        <v>197</v>
      </c>
      <c r="B14" s="281">
        <f>+'1.sz.melléklet'!C111</f>
        <v>443432</v>
      </c>
      <c r="C14" s="280" t="s">
        <v>236</v>
      </c>
      <c r="D14" s="283">
        <f>+'2.1.sz.melléklet  '!E30+'2.2.sz.melléklet  '!E27</f>
        <v>443432</v>
      </c>
      <c r="E14" s="281">
        <f t="shared" si="0"/>
        <v>0</v>
      </c>
    </row>
    <row r="15" spans="1:5" ht="12.75">
      <c r="A15" s="280" t="s">
        <v>198</v>
      </c>
      <c r="B15" s="281">
        <f>+'1.sz.melléklet'!C130</f>
        <v>24136289</v>
      </c>
      <c r="C15" s="280" t="s">
        <v>237</v>
      </c>
      <c r="D15" s="283">
        <f>+'2.1.sz.melléklet  '!E31+'2.2.sz.melléklet  '!E28</f>
        <v>42966372</v>
      </c>
      <c r="E15" s="281">
        <f t="shared" si="0"/>
        <v>-18830083</v>
      </c>
    </row>
    <row r="16" spans="1:5" ht="12.75">
      <c r="A16" s="251"/>
      <c r="B16" s="251"/>
      <c r="C16" s="280"/>
      <c r="D16" s="283"/>
      <c r="E16" s="252"/>
    </row>
    <row r="17" spans="1:5" ht="12.75">
      <c r="A17" s="251"/>
      <c r="B17" s="251"/>
      <c r="C17" s="251"/>
      <c r="D17" s="251"/>
      <c r="E17" s="251"/>
    </row>
    <row r="18" spans="1:5" ht="12.75">
      <c r="A18" s="251"/>
      <c r="B18" s="251"/>
      <c r="C18" s="251"/>
      <c r="D18" s="251"/>
      <c r="E18" s="251"/>
    </row>
    <row r="19" spans="1:5" ht="12.75">
      <c r="A19" s="251"/>
      <c r="B19" s="251"/>
      <c r="C19" s="251"/>
      <c r="D19" s="251"/>
      <c r="E19" s="251"/>
    </row>
  </sheetData>
  <sheetProtection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zoomScale="120" zoomScaleNormal="120" workbookViewId="0" topLeftCell="A1">
      <selection activeCell="C11" sqref="C11"/>
    </sheetView>
  </sheetViews>
  <sheetFormatPr defaultColWidth="9.00390625" defaultRowHeight="12.75"/>
  <cols>
    <col min="1" max="1" width="5.625" style="327" customWidth="1"/>
    <col min="2" max="2" width="30.125" style="327" customWidth="1"/>
    <col min="3" max="6" width="11.625" style="327" customWidth="1"/>
    <col min="7" max="7" width="15.125" style="327" customWidth="1"/>
    <col min="8" max="16384" width="9.375" style="327" customWidth="1"/>
  </cols>
  <sheetData>
    <row r="1" spans="1:7" ht="33" customHeight="1">
      <c r="A1" s="635" t="s">
        <v>410</v>
      </c>
      <c r="B1" s="635"/>
      <c r="C1" s="635"/>
      <c r="D1" s="635"/>
      <c r="E1" s="635"/>
      <c r="F1" s="635"/>
      <c r="G1" s="635"/>
    </row>
    <row r="2" spans="1:8" ht="15.75" customHeight="1" thickBot="1">
      <c r="A2" s="328"/>
      <c r="B2" s="328"/>
      <c r="C2" s="328"/>
      <c r="D2" s="636"/>
      <c r="E2" s="636"/>
      <c r="F2" s="643" t="s">
        <v>45</v>
      </c>
      <c r="G2" s="643"/>
      <c r="H2" s="335"/>
    </row>
    <row r="3" spans="1:7" ht="63" customHeight="1">
      <c r="A3" s="639" t="s">
        <v>1</v>
      </c>
      <c r="B3" s="641" t="s">
        <v>411</v>
      </c>
      <c r="C3" s="641" t="s">
        <v>412</v>
      </c>
      <c r="D3" s="641"/>
      <c r="E3" s="641"/>
      <c r="F3" s="641"/>
      <c r="G3" s="637" t="s">
        <v>414</v>
      </c>
    </row>
    <row r="4" spans="1:7" ht="26.25" thickBot="1">
      <c r="A4" s="640"/>
      <c r="B4" s="642"/>
      <c r="C4" s="330" t="s">
        <v>221</v>
      </c>
      <c r="D4" s="330" t="s">
        <v>241</v>
      </c>
      <c r="E4" s="330" t="s">
        <v>413</v>
      </c>
      <c r="F4" s="330" t="s">
        <v>416</v>
      </c>
      <c r="G4" s="638"/>
    </row>
    <row r="5" spans="1:7" ht="15.75" thickBot="1">
      <c r="A5" s="332">
        <v>1</v>
      </c>
      <c r="B5" s="333">
        <v>2</v>
      </c>
      <c r="C5" s="333">
        <v>3</v>
      </c>
      <c r="D5" s="333">
        <v>4</v>
      </c>
      <c r="E5" s="333">
        <v>5</v>
      </c>
      <c r="F5" s="333">
        <v>6</v>
      </c>
      <c r="G5" s="334">
        <v>7</v>
      </c>
    </row>
    <row r="6" spans="1:7" ht="15">
      <c r="A6" s="331" t="s">
        <v>3</v>
      </c>
      <c r="B6" s="375"/>
      <c r="C6" s="376"/>
      <c r="D6" s="376"/>
      <c r="E6" s="376"/>
      <c r="F6" s="376"/>
      <c r="G6" s="338">
        <f>SUM(C6:F6)</f>
        <v>0</v>
      </c>
    </row>
    <row r="7" spans="1:7" ht="15">
      <c r="A7" s="329" t="s">
        <v>4</v>
      </c>
      <c r="B7" s="377"/>
      <c r="C7" s="378"/>
      <c r="D7" s="378"/>
      <c r="E7" s="378"/>
      <c r="F7" s="378"/>
      <c r="G7" s="339">
        <f>SUM(C7:F7)</f>
        <v>0</v>
      </c>
    </row>
    <row r="8" spans="1:7" ht="15">
      <c r="A8" s="329" t="s">
        <v>5</v>
      </c>
      <c r="B8" s="377"/>
      <c r="C8" s="378"/>
      <c r="D8" s="378"/>
      <c r="E8" s="378"/>
      <c r="F8" s="378"/>
      <c r="G8" s="339">
        <f>SUM(C8:F8)</f>
        <v>0</v>
      </c>
    </row>
    <row r="9" spans="1:7" ht="15">
      <c r="A9" s="329" t="s">
        <v>6</v>
      </c>
      <c r="B9" s="377"/>
      <c r="C9" s="378"/>
      <c r="D9" s="378"/>
      <c r="E9" s="378"/>
      <c r="F9" s="378"/>
      <c r="G9" s="339">
        <f>SUM(C9:F9)</f>
        <v>0</v>
      </c>
    </row>
    <row r="10" spans="1:7" ht="15.75" thickBot="1">
      <c r="A10" s="336" t="s">
        <v>7</v>
      </c>
      <c r="B10" s="379"/>
      <c r="C10" s="380"/>
      <c r="D10" s="380"/>
      <c r="E10" s="380"/>
      <c r="F10" s="380"/>
      <c r="G10" s="339">
        <f>SUM(C10:F10)</f>
        <v>0</v>
      </c>
    </row>
    <row r="11" spans="1:7" ht="15.75" thickBot="1">
      <c r="A11" s="332" t="s">
        <v>8</v>
      </c>
      <c r="B11" s="337" t="s">
        <v>415</v>
      </c>
      <c r="C11" s="340">
        <f>SUM(C6:C10)</f>
        <v>0</v>
      </c>
      <c r="D11" s="340">
        <f>SUM(D6:D10)</f>
        <v>0</v>
      </c>
      <c r="E11" s="340">
        <f>SUM(E6:E10)</f>
        <v>0</v>
      </c>
      <c r="F11" s="340">
        <f>SUM(F6:F10)</f>
        <v>0</v>
      </c>
      <c r="G11" s="341">
        <f>SUM(G6:G10)</f>
        <v>0</v>
      </c>
    </row>
  </sheetData>
  <sheetProtection sheet="1" objects="1" scenarios="1"/>
  <mergeCells count="7">
    <mergeCell ref="A1:G1"/>
    <mergeCell ref="D2:E2"/>
    <mergeCell ref="G3:G4"/>
    <mergeCell ref="A3:A4"/>
    <mergeCell ref="B3:B4"/>
    <mergeCell ref="C3:F3"/>
    <mergeCell ref="F2:G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...../2012. (....)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3"/>
  <sheetViews>
    <sheetView zoomScale="120" zoomScaleNormal="120" workbookViewId="0" topLeftCell="A1">
      <selection activeCell="D15" sqref="D15"/>
    </sheetView>
  </sheetViews>
  <sheetFormatPr defaultColWidth="9.00390625" defaultRowHeight="12.75"/>
  <cols>
    <col min="1" max="1" width="5.625" style="327" customWidth="1"/>
    <col min="2" max="2" width="68.625" style="327" customWidth="1"/>
    <col min="3" max="3" width="19.50390625" style="327" customWidth="1"/>
    <col min="4" max="16384" width="9.375" style="327" customWidth="1"/>
  </cols>
  <sheetData>
    <row r="1" spans="1:3" ht="33" customHeight="1">
      <c r="A1" s="635" t="s">
        <v>417</v>
      </c>
      <c r="B1" s="635"/>
      <c r="C1" s="635"/>
    </row>
    <row r="2" spans="1:4" ht="15.75" customHeight="1" thickBot="1">
      <c r="A2" s="328"/>
      <c r="B2" s="328"/>
      <c r="C2" s="342" t="s">
        <v>45</v>
      </c>
      <c r="D2" s="335"/>
    </row>
    <row r="3" spans="1:3" ht="26.25" customHeight="1" thickBot="1">
      <c r="A3" s="381" t="s">
        <v>1</v>
      </c>
      <c r="B3" s="382" t="s">
        <v>407</v>
      </c>
      <c r="C3" s="383" t="s">
        <v>242</v>
      </c>
    </row>
    <row r="4" spans="1:3" ht="15.75" thickBot="1">
      <c r="A4" s="384">
        <v>1</v>
      </c>
      <c r="B4" s="385">
        <v>2</v>
      </c>
      <c r="C4" s="386">
        <v>3</v>
      </c>
    </row>
    <row r="5" spans="1:3" ht="15">
      <c r="A5" s="387" t="s">
        <v>3</v>
      </c>
      <c r="B5" s="388" t="s">
        <v>50</v>
      </c>
      <c r="C5" s="395"/>
    </row>
    <row r="6" spans="1:3" ht="15">
      <c r="A6" s="389" t="s">
        <v>4</v>
      </c>
      <c r="B6" s="390" t="s">
        <v>418</v>
      </c>
      <c r="C6" s="396"/>
    </row>
    <row r="7" spans="1:3" ht="15">
      <c r="A7" s="389" t="s">
        <v>5</v>
      </c>
      <c r="B7" s="390" t="s">
        <v>419</v>
      </c>
      <c r="C7" s="396"/>
    </row>
    <row r="8" spans="1:3" ht="23.25">
      <c r="A8" s="389" t="s">
        <v>6</v>
      </c>
      <c r="B8" s="391" t="s">
        <v>423</v>
      </c>
      <c r="C8" s="396"/>
    </row>
    <row r="9" spans="1:3" ht="15">
      <c r="A9" s="392" t="s">
        <v>7</v>
      </c>
      <c r="B9" s="393" t="s">
        <v>420</v>
      </c>
      <c r="C9" s="397"/>
    </row>
    <row r="10" spans="1:3" ht="15">
      <c r="A10" s="389" t="s">
        <v>8</v>
      </c>
      <c r="B10" s="390" t="s">
        <v>421</v>
      </c>
      <c r="C10" s="396"/>
    </row>
    <row r="11" spans="1:3" ht="15.75" thickBot="1">
      <c r="A11" s="392" t="s">
        <v>9</v>
      </c>
      <c r="B11" s="393" t="s">
        <v>408</v>
      </c>
      <c r="C11" s="397"/>
    </row>
    <row r="12" spans="1:3" ht="15.75" thickBot="1">
      <c r="A12" s="644" t="s">
        <v>422</v>
      </c>
      <c r="B12" s="645"/>
      <c r="C12" s="394">
        <f>SUM(C5:C11)</f>
        <v>0</v>
      </c>
    </row>
    <row r="13" spans="1:3" ht="23.25" customHeight="1">
      <c r="A13" s="646" t="s">
        <v>528</v>
      </c>
      <c r="B13" s="646"/>
      <c r="C13" s="646"/>
    </row>
  </sheetData>
  <sheetProtection sheet="1" objects="1" scenarios="1"/>
  <mergeCells count="3">
    <mergeCell ref="A1:C1"/>
    <mergeCell ref="A12:B12"/>
    <mergeCell ref="A13:C13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...../2012. (....)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8"/>
  <sheetViews>
    <sheetView zoomScale="120" zoomScaleNormal="120" workbookViewId="0" topLeftCell="A1">
      <selection activeCell="D19" sqref="D19"/>
    </sheetView>
  </sheetViews>
  <sheetFormatPr defaultColWidth="9.00390625" defaultRowHeight="12.75"/>
  <cols>
    <col min="1" max="1" width="5.625" style="327" customWidth="1"/>
    <col min="2" max="2" width="66.875" style="327" customWidth="1"/>
    <col min="3" max="3" width="27.00390625" style="327" customWidth="1"/>
    <col min="4" max="16384" width="9.375" style="327" customWidth="1"/>
  </cols>
  <sheetData>
    <row r="1" spans="1:3" ht="33" customHeight="1">
      <c r="A1" s="635" t="s">
        <v>424</v>
      </c>
      <c r="B1" s="635"/>
      <c r="C1" s="635"/>
    </row>
    <row r="2" spans="1:4" ht="15.75" customHeight="1" thickBot="1">
      <c r="A2" s="328"/>
      <c r="B2" s="328"/>
      <c r="C2" s="342" t="s">
        <v>45</v>
      </c>
      <c r="D2" s="335"/>
    </row>
    <row r="3" spans="1:3" ht="26.25" customHeight="1" thickBot="1">
      <c r="A3" s="381" t="s">
        <v>1</v>
      </c>
      <c r="B3" s="382" t="s">
        <v>425</v>
      </c>
      <c r="C3" s="383" t="s">
        <v>510</v>
      </c>
    </row>
    <row r="4" spans="1:3" ht="15.75" thickBot="1">
      <c r="A4" s="384">
        <v>1</v>
      </c>
      <c r="B4" s="385">
        <v>2</v>
      </c>
      <c r="C4" s="386">
        <v>3</v>
      </c>
    </row>
    <row r="5" spans="1:3" ht="15">
      <c r="A5" s="387" t="s">
        <v>3</v>
      </c>
      <c r="B5" s="399"/>
      <c r="C5" s="395"/>
    </row>
    <row r="6" spans="1:3" ht="15">
      <c r="A6" s="389" t="s">
        <v>4</v>
      </c>
      <c r="B6" s="400"/>
      <c r="C6" s="396"/>
    </row>
    <row r="7" spans="1:3" ht="15.75" thickBot="1">
      <c r="A7" s="392" t="s">
        <v>5</v>
      </c>
      <c r="B7" s="401"/>
      <c r="C7" s="397"/>
    </row>
    <row r="8" spans="1:3" ht="17.25" customHeight="1" thickBot="1">
      <c r="A8" s="384" t="s">
        <v>6</v>
      </c>
      <c r="B8" s="275" t="s">
        <v>426</v>
      </c>
      <c r="C8" s="398">
        <f>SUM(C5:C7)</f>
        <v>0</v>
      </c>
    </row>
  </sheetData>
  <sheetProtection sheet="1" objects="1" scenarios="1"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...../2012. (....)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 topLeftCell="A1">
      <selection activeCell="B13" sqref="B13"/>
    </sheetView>
  </sheetViews>
  <sheetFormatPr defaultColWidth="9.00390625" defaultRowHeight="12.75"/>
  <cols>
    <col min="1" max="1" width="84.875" style="101" customWidth="1"/>
    <col min="2" max="2" width="15.875" style="101" customWidth="1"/>
    <col min="3" max="4" width="20.875" style="101" customWidth="1"/>
    <col min="5" max="16384" width="9.375" style="101" customWidth="1"/>
  </cols>
  <sheetData>
    <row r="1" spans="1:4" ht="47.25" customHeight="1" thickBot="1">
      <c r="A1" s="402" t="s">
        <v>427</v>
      </c>
      <c r="B1" s="403"/>
      <c r="C1" s="403"/>
      <c r="D1" s="403"/>
    </row>
    <row r="2" spans="1:4" s="102" customFormat="1" ht="24" customHeight="1">
      <c r="A2" s="649" t="s">
        <v>38</v>
      </c>
      <c r="B2" s="647" t="s">
        <v>99</v>
      </c>
      <c r="C2" s="647" t="s">
        <v>101</v>
      </c>
      <c r="D2" s="652" t="s">
        <v>100</v>
      </c>
    </row>
    <row r="3" spans="1:4" s="103" customFormat="1" ht="16.5" customHeight="1">
      <c r="A3" s="650"/>
      <c r="B3" s="648"/>
      <c r="C3" s="648"/>
      <c r="D3" s="653"/>
    </row>
    <row r="4" spans="1:4" s="104" customFormat="1" ht="12.75">
      <c r="A4" s="650"/>
      <c r="B4" s="648"/>
      <c r="C4" s="648"/>
      <c r="D4" s="653"/>
    </row>
    <row r="5" spans="1:4" s="103" customFormat="1" ht="16.5" customHeight="1" thickBot="1">
      <c r="A5" s="651"/>
      <c r="B5" s="404" t="s">
        <v>40</v>
      </c>
      <c r="C5" s="404" t="s">
        <v>39</v>
      </c>
      <c r="D5" s="405" t="s">
        <v>41</v>
      </c>
    </row>
    <row r="6" spans="1:4" s="105" customFormat="1" ht="13.5" thickBot="1">
      <c r="A6" s="406">
        <v>1</v>
      </c>
      <c r="B6" s="407">
        <v>2</v>
      </c>
      <c r="C6" s="407">
        <v>3</v>
      </c>
      <c r="D6" s="408">
        <v>4</v>
      </c>
    </row>
    <row r="7" spans="1:4" ht="12.75">
      <c r="A7" s="213" t="s">
        <v>537</v>
      </c>
      <c r="B7" s="214">
        <v>26389</v>
      </c>
      <c r="C7" s="214">
        <v>144</v>
      </c>
      <c r="D7" s="215">
        <f>B7*C7</f>
        <v>3800016</v>
      </c>
    </row>
    <row r="8" spans="1:4" ht="12.75" customHeight="1">
      <c r="A8" s="216" t="s">
        <v>538</v>
      </c>
      <c r="B8" s="217">
        <v>2612</v>
      </c>
      <c r="C8" s="217">
        <v>3</v>
      </c>
      <c r="D8" s="215">
        <f aca="true" t="shared" si="0" ref="D8:D26">B8*C8</f>
        <v>7836</v>
      </c>
    </row>
    <row r="9" spans="1:4" ht="12.75">
      <c r="A9" s="216" t="s">
        <v>539</v>
      </c>
      <c r="B9" s="217">
        <v>7714</v>
      </c>
      <c r="C9" s="217">
        <v>144</v>
      </c>
      <c r="D9" s="215">
        <f t="shared" si="0"/>
        <v>1110816</v>
      </c>
    </row>
    <row r="10" spans="1:4" ht="12.75">
      <c r="A10" s="216" t="s">
        <v>540</v>
      </c>
      <c r="B10" s="217">
        <v>21863</v>
      </c>
      <c r="C10" s="217">
        <v>144</v>
      </c>
      <c r="D10" s="215">
        <f t="shared" si="0"/>
        <v>3148272</v>
      </c>
    </row>
    <row r="11" spans="1:4" ht="12.75">
      <c r="A11" s="216" t="s">
        <v>541</v>
      </c>
      <c r="B11" s="217">
        <v>6462</v>
      </c>
      <c r="C11" s="217">
        <v>144</v>
      </c>
      <c r="D11" s="215">
        <f t="shared" si="0"/>
        <v>930528</v>
      </c>
    </row>
    <row r="12" spans="1:4" ht="12.75">
      <c r="A12" s="216" t="s">
        <v>542</v>
      </c>
      <c r="B12" s="217">
        <v>13865</v>
      </c>
      <c r="C12" s="217">
        <v>144</v>
      </c>
      <c r="D12" s="215">
        <f t="shared" si="0"/>
        <v>1996560</v>
      </c>
    </row>
    <row r="13" spans="1:4" ht="12.75">
      <c r="A13" s="216"/>
      <c r="B13" s="217"/>
      <c r="C13" s="217"/>
      <c r="D13" s="215">
        <f t="shared" si="0"/>
        <v>0</v>
      </c>
    </row>
    <row r="14" spans="1:4" ht="12.75">
      <c r="A14" s="216"/>
      <c r="B14" s="217"/>
      <c r="C14" s="217"/>
      <c r="D14" s="215">
        <f t="shared" si="0"/>
        <v>0</v>
      </c>
    </row>
    <row r="15" spans="1:4" ht="12.75">
      <c r="A15" s="216"/>
      <c r="B15" s="217"/>
      <c r="C15" s="217"/>
      <c r="D15" s="215">
        <f t="shared" si="0"/>
        <v>0</v>
      </c>
    </row>
    <row r="16" spans="1:4" ht="12.75">
      <c r="A16" s="216"/>
      <c r="B16" s="217"/>
      <c r="C16" s="217"/>
      <c r="D16" s="215">
        <f t="shared" si="0"/>
        <v>0</v>
      </c>
    </row>
    <row r="17" spans="1:4" ht="12.75">
      <c r="A17" s="216"/>
      <c r="B17" s="217"/>
      <c r="C17" s="217"/>
      <c r="D17" s="215">
        <f t="shared" si="0"/>
        <v>0</v>
      </c>
    </row>
    <row r="18" spans="1:4" ht="12.75">
      <c r="A18" s="216"/>
      <c r="B18" s="217"/>
      <c r="C18" s="217"/>
      <c r="D18" s="215">
        <f t="shared" si="0"/>
        <v>0</v>
      </c>
    </row>
    <row r="19" spans="1:4" ht="12.75">
      <c r="A19" s="216"/>
      <c r="B19" s="217"/>
      <c r="C19" s="217"/>
      <c r="D19" s="215">
        <f t="shared" si="0"/>
        <v>0</v>
      </c>
    </row>
    <row r="20" spans="1:4" ht="12.75">
      <c r="A20" s="216"/>
      <c r="B20" s="217"/>
      <c r="C20" s="217"/>
      <c r="D20" s="215">
        <f t="shared" si="0"/>
        <v>0</v>
      </c>
    </row>
    <row r="21" spans="1:4" ht="12.75">
      <c r="A21" s="216"/>
      <c r="B21" s="217"/>
      <c r="C21" s="217"/>
      <c r="D21" s="215">
        <f t="shared" si="0"/>
        <v>0</v>
      </c>
    </row>
    <row r="22" spans="1:4" ht="12.75">
      <c r="A22" s="216"/>
      <c r="B22" s="217"/>
      <c r="C22" s="217"/>
      <c r="D22" s="215">
        <f t="shared" si="0"/>
        <v>0</v>
      </c>
    </row>
    <row r="23" spans="1:4" ht="12.75">
      <c r="A23" s="216"/>
      <c r="B23" s="217"/>
      <c r="C23" s="217"/>
      <c r="D23" s="215">
        <f t="shared" si="0"/>
        <v>0</v>
      </c>
    </row>
    <row r="24" spans="1:4" ht="12.75">
      <c r="A24" s="216"/>
      <c r="B24" s="217"/>
      <c r="C24" s="217"/>
      <c r="D24" s="215">
        <f t="shared" si="0"/>
        <v>0</v>
      </c>
    </row>
    <row r="25" spans="1:4" ht="12.75">
      <c r="A25" s="216"/>
      <c r="B25" s="217"/>
      <c r="C25" s="217"/>
      <c r="D25" s="215">
        <f t="shared" si="0"/>
        <v>0</v>
      </c>
    </row>
    <row r="26" spans="1:4" ht="13.5" thickBot="1">
      <c r="A26" s="218"/>
      <c r="B26" s="219"/>
      <c r="C26" s="219"/>
      <c r="D26" s="215">
        <f t="shared" si="0"/>
        <v>0</v>
      </c>
    </row>
    <row r="27" spans="1:4" s="107" customFormat="1" ht="19.5" customHeight="1" thickBot="1">
      <c r="A27" s="68" t="s">
        <v>42</v>
      </c>
      <c r="B27" s="220"/>
      <c r="C27" s="220"/>
      <c r="D27" s="106">
        <f>SUM(D7:D26)</f>
        <v>10994028</v>
      </c>
    </row>
  </sheetData>
  <sheetProtection sheet="1" objects="1" scenarios="1"/>
  <mergeCells count="4">
    <mergeCell ref="B2:B4"/>
    <mergeCell ref="A2:A5"/>
    <mergeCell ref="C2:C4"/>
    <mergeCell ref="D2:D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3. melléklet a 3/2013. 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Jegyzo</cp:lastModifiedBy>
  <cp:lastPrinted>2016-09-01T13:35:30Z</cp:lastPrinted>
  <dcterms:created xsi:type="dcterms:W3CDTF">1999-10-30T10:30:45Z</dcterms:created>
  <dcterms:modified xsi:type="dcterms:W3CDTF">2016-11-22T07:57:49Z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